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</sheets>
  <definedNames/>
  <calcPr fullCalcOnLoad="1"/>
</workbook>
</file>

<file path=xl/sharedStrings.xml><?xml version="1.0" encoding="utf-8"?>
<sst xmlns="http://schemas.openxmlformats.org/spreadsheetml/2006/main" count="413" uniqueCount="179">
  <si>
    <t>Lp.</t>
  </si>
  <si>
    <t>Nazwa jednostki</t>
  </si>
  <si>
    <t>GRUNTY</t>
  </si>
  <si>
    <t>Wartość księgowa</t>
  </si>
  <si>
    <t>Pow. w m2</t>
  </si>
  <si>
    <t>Budynki i budowle</t>
  </si>
  <si>
    <t>Inne środki trwałe</t>
  </si>
  <si>
    <t>Pozostałe aktywa</t>
  </si>
  <si>
    <t>RAZEM</t>
  </si>
  <si>
    <t>Wartość</t>
  </si>
  <si>
    <t>Podstawa własności majątku Powiatu</t>
  </si>
  <si>
    <t>Podstawa prawna przekazania mienia jednostce</t>
  </si>
  <si>
    <t>I LO Chrzanów</t>
  </si>
  <si>
    <t>Trwały zarząd</t>
  </si>
  <si>
    <t>Mienie ruchome jednostki</t>
  </si>
  <si>
    <t>II LO Chrzanów</t>
  </si>
  <si>
    <t>PCE Chrzanów</t>
  </si>
  <si>
    <t>ZSME Trzebinia</t>
  </si>
  <si>
    <t>ZSECh Trzebinia</t>
  </si>
  <si>
    <t>ZS Libiąż</t>
  </si>
  <si>
    <t>SOSzW Chrzanów</t>
  </si>
  <si>
    <t>MOS Chrzanów</t>
  </si>
  <si>
    <t>MDK Trzebinia</t>
  </si>
  <si>
    <t>DPS Płaza</t>
  </si>
  <si>
    <t>PPP Chrzanów</t>
  </si>
  <si>
    <t>PPP Trzebinia</t>
  </si>
  <si>
    <t>PZD Chrzanów</t>
  </si>
  <si>
    <t>PUP Chrzanów</t>
  </si>
  <si>
    <t>PCPR Chrzanów</t>
  </si>
  <si>
    <t>Szpital Powiatowy Chrzanów</t>
  </si>
  <si>
    <t>Nieodpłatne użytkowanie</t>
  </si>
  <si>
    <t>-</t>
  </si>
  <si>
    <t>Zał. Nr 1</t>
  </si>
  <si>
    <t>Mienie jednostki samorządu terytorialnego w podziale</t>
  </si>
  <si>
    <t>w tys. zł</t>
  </si>
  <si>
    <t>O G Ó Ł E M</t>
  </si>
  <si>
    <t>Forma dysponowania nieruchomościami</t>
  </si>
  <si>
    <t>Powierzchnia (m2)</t>
  </si>
  <si>
    <t>Sprzedaż nieruchomości</t>
  </si>
  <si>
    <t>Oddanie nieruchomości w dzierżawę</t>
  </si>
  <si>
    <t>Oddanie nieruchomości w użytkowanie wieczyste</t>
  </si>
  <si>
    <t>Oddanie nieruchomości w użytkowanie</t>
  </si>
  <si>
    <t>Oddanie nieruchomości w trwały zarząd</t>
  </si>
  <si>
    <t>Oddanie nieruchomości w użyczenie</t>
  </si>
  <si>
    <t>Nabycie nieruchomości</t>
  </si>
  <si>
    <t>Zał. Nr 2</t>
  </si>
  <si>
    <t xml:space="preserve">Forma dysponowania nieruchomościami jednostki samorządu </t>
  </si>
  <si>
    <t>terytorialnego</t>
  </si>
  <si>
    <t>Wyszczególnienie</t>
  </si>
  <si>
    <t>(4-3)</t>
  </si>
  <si>
    <t xml:space="preserve">Dynamika </t>
  </si>
  <si>
    <t>%</t>
  </si>
  <si>
    <t>(4:3)</t>
  </si>
  <si>
    <t>Zmiana wartości</t>
  </si>
  <si>
    <t>Majątek trwały</t>
  </si>
  <si>
    <t>Majątek obrotowy</t>
  </si>
  <si>
    <t>Inne aktywa</t>
  </si>
  <si>
    <t>Razem</t>
  </si>
  <si>
    <t>Jednostki budżetowe</t>
  </si>
  <si>
    <t>Zakłady budżetowe</t>
  </si>
  <si>
    <t>Gospodarstwa pomocnicze</t>
  </si>
  <si>
    <t>Zał. Nr 3</t>
  </si>
  <si>
    <t>Majątek jednostki samorządu terytorialnego - dynamika</t>
  </si>
  <si>
    <t>Wartość netto</t>
  </si>
  <si>
    <t>Umorzenie</t>
  </si>
  <si>
    <t>Wartość brutto</t>
  </si>
  <si>
    <t>Zał. Nr 4</t>
  </si>
  <si>
    <t>Majątek jednostki samorządu terytorialnego - zestawienie zbiorcze</t>
  </si>
  <si>
    <t>Jednostki kultury</t>
  </si>
  <si>
    <t>Aktywa/Forma działalności</t>
  </si>
  <si>
    <t>Powiat ogółem</t>
  </si>
  <si>
    <t>AKTYWA TRWAŁE</t>
  </si>
  <si>
    <t>Wartości niematerialne i prawne</t>
  </si>
  <si>
    <t>Rzeczowe aktywa trwałe</t>
  </si>
  <si>
    <t>Środki trwałe</t>
  </si>
  <si>
    <t xml:space="preserve"> - grunty (w tym prawo użytkowania wieczystego gruntu)</t>
  </si>
  <si>
    <t xml:space="preserve"> - budynki, lokale i obiekty inżynierii lądowej i wodnej</t>
  </si>
  <si>
    <t xml:space="preserve"> - urządzenia techniczne i maszyny</t>
  </si>
  <si>
    <t xml:space="preserve"> - środki transportu</t>
  </si>
  <si>
    <t xml:space="preserve"> - inne środki trwałe</t>
  </si>
  <si>
    <t>Środki trwałe w budowie</t>
  </si>
  <si>
    <t>Inwestycje długoterminowe</t>
  </si>
  <si>
    <t>Nieruchomości</t>
  </si>
  <si>
    <t>Długoterminowe aktywa finansowe</t>
  </si>
  <si>
    <t xml:space="preserve"> - udziały lub akcje</t>
  </si>
  <si>
    <t xml:space="preserve"> - inne papiery wartościowe</t>
  </si>
  <si>
    <t>Należności długoterminowe</t>
  </si>
  <si>
    <t>Długoterminowe rozliczenia międzyokresowe</t>
  </si>
  <si>
    <t>Zał. Nr 5</t>
  </si>
  <si>
    <t>Aktywa długoterminowe jednostki samorządu terytorialnego</t>
  </si>
  <si>
    <t>Jednostka miary</t>
  </si>
  <si>
    <t>Ilość</t>
  </si>
  <si>
    <t>Km</t>
  </si>
  <si>
    <t>Km2</t>
  </si>
  <si>
    <t>Lokale mieszkalne</t>
  </si>
  <si>
    <t>Lokale użytkowe</t>
  </si>
  <si>
    <t>Budynki ogółem</t>
  </si>
  <si>
    <t>Drogi</t>
  </si>
  <si>
    <t>Długość linii tramwajowych i autobusowych</t>
  </si>
  <si>
    <t>Długość kanalizacji odpadowej oraz cieki wodne</t>
  </si>
  <si>
    <t>Długość sieci kanalizacyjnej</t>
  </si>
  <si>
    <t>Długość sieci ciepłowniczej</t>
  </si>
  <si>
    <t>Zieleń</t>
  </si>
  <si>
    <t>szt.</t>
  </si>
  <si>
    <t>Zał. Nr 6</t>
  </si>
  <si>
    <t>Zestawienie ilościowe majątku stanowiącego własność jednostki</t>
  </si>
  <si>
    <t>samorządu terytorialnego (infrastruktura komunalna)*</t>
  </si>
  <si>
    <t>* nie obejmuje majątku stanowiącego własność spółek komunalnych</t>
  </si>
  <si>
    <t>Zał. Nr 9</t>
  </si>
  <si>
    <t>Lp</t>
  </si>
  <si>
    <t>Nazwa spółki</t>
  </si>
  <si>
    <t>Wartość księgowa udziałów i akcji</t>
  </si>
  <si>
    <t>jednostki samorządu terytorialnego</t>
  </si>
  <si>
    <t>Zał. Nr 7</t>
  </si>
  <si>
    <t>samorządu terytorialnego</t>
  </si>
  <si>
    <t>udziały w %</t>
  </si>
  <si>
    <t>Wartość majątku</t>
  </si>
  <si>
    <t>Zał. Nr 8</t>
  </si>
  <si>
    <t>Majątek oddany w leasing finansowy</t>
  </si>
  <si>
    <t>finansowego</t>
  </si>
  <si>
    <t>Majątek przejęty przez jednostkę w ramach leasingu</t>
  </si>
  <si>
    <t>KW 57757</t>
  </si>
  <si>
    <t>KW 64049</t>
  </si>
  <si>
    <t>KW 61946</t>
  </si>
  <si>
    <t>KW 61895</t>
  </si>
  <si>
    <t>KW 52858</t>
  </si>
  <si>
    <t>KW 63721</t>
  </si>
  <si>
    <t>Dec.Woj.Małop.RR VIII AC/7722/5-30/02</t>
  </si>
  <si>
    <t>KW 62952</t>
  </si>
  <si>
    <t>Akt notarialny Rep.A Nr 9496/2001-lokal; grunt-użytk.wiecz.</t>
  </si>
  <si>
    <t>Dec.Woj..Małop. RR VIII AC 7722/5-30/02</t>
  </si>
  <si>
    <t>KW 73857; Akt notarialny Rep.A Nr 9514/03</t>
  </si>
  <si>
    <t>Akt not.Rep.A Nr 2537/2002</t>
  </si>
  <si>
    <t>Umowa dzierżawy 21075m2 grunt   5006m2 budynki</t>
  </si>
  <si>
    <t>Siedziba Starostwa i PZD</t>
  </si>
  <si>
    <t>7 m2 gruntu umowa dzierżawy</t>
  </si>
  <si>
    <t>siedziba Starostwa</t>
  </si>
  <si>
    <t>I LO Trzebinia</t>
  </si>
  <si>
    <t>Dec.GiGN.6 IV.7002/2/2000</t>
  </si>
  <si>
    <t>Dec. GiGN.6.IV.7002/5/2001</t>
  </si>
  <si>
    <t>Dec. GiGN.6.IV.7002/1/2000</t>
  </si>
  <si>
    <t>Dec. GiGN.6.IV.7002/3/2000</t>
  </si>
  <si>
    <t>Dec. GiGN.6.IV.7002/3/2001</t>
  </si>
  <si>
    <t>Dec. GiGN.6.IV.7002/4/2001</t>
  </si>
  <si>
    <t>Umowa użyczenia Nr GN 6 IV 7002/7/01 KPP w Chrzanowie</t>
  </si>
  <si>
    <t>Sprzedaż lokali</t>
  </si>
  <si>
    <t>ZSO Dla Dorosłych Chrzanów</t>
  </si>
  <si>
    <t>wrzesień/ październik 2005</t>
  </si>
  <si>
    <t>2005 r.</t>
  </si>
  <si>
    <t>Kwota do zapłaty na koniec 2005 r.</t>
  </si>
  <si>
    <t>Wielkość udziałów/akcji w jednoosobowych spółkach</t>
  </si>
  <si>
    <t>Wielkość udziałów/akcji spółek z udziałem jednostki</t>
  </si>
  <si>
    <t>Zasób mieszkaniowy wg stanu na dzień 30.09.2005</t>
  </si>
  <si>
    <t>Wartość netto majątku wg stanu na koniec września</t>
  </si>
  <si>
    <t>Uzyskana kwota (w tys.zł)</t>
  </si>
  <si>
    <t>Starostwo                   ul. Partyzantów 2</t>
  </si>
  <si>
    <t>zgodnie z decyzjami Wojew.Małop.ujęte z księdze inwent. Poz 57-72</t>
  </si>
  <si>
    <t>Trwały zarząd Dec.GN 6 IV 7002/8/2001/03; grunty wart. 9400 zł w ewiden. Starostwa</t>
  </si>
  <si>
    <t>Starostwo - lokal Alwernia                      ul. Korycińskiego 10</t>
  </si>
  <si>
    <t>Starostwo                             ul. Zielona 20</t>
  </si>
  <si>
    <t>Starostwo                             ul. Grzybowskiego 7</t>
  </si>
  <si>
    <t>Starostwo Chrzanów         ul. Stella 14</t>
  </si>
  <si>
    <t>Działki pod drogami powiatowymi</t>
  </si>
  <si>
    <t>KW 54595</t>
  </si>
  <si>
    <t>na jednostki organizacyjne na dzień 30.09.2006 r.</t>
  </si>
  <si>
    <t>wrzesień/ październik 2006</t>
  </si>
  <si>
    <t>Kwota do zapłaty na koniec 2006 r.</t>
  </si>
  <si>
    <t>2006 r.</t>
  </si>
  <si>
    <t>Dec.AGN.RG.IV.7002/1/06</t>
  </si>
  <si>
    <t>KW 73492</t>
  </si>
  <si>
    <t>KW 62854</t>
  </si>
  <si>
    <t>Trwały zarząd                   Dec.AGN.RG.IV.7002/1/05</t>
  </si>
  <si>
    <t>Trwały zarząd                    AGN.RG.IV.7002/2/06</t>
  </si>
  <si>
    <t>Trwały zarząd     Dec.GN.6.IV 7002/3/2003</t>
  </si>
  <si>
    <t>KW 75583</t>
  </si>
  <si>
    <t>KW 61863</t>
  </si>
  <si>
    <t>KW 51215    KW 73857            KW 73858</t>
  </si>
  <si>
    <t>w tys.zł.</t>
  </si>
  <si>
    <t xml:space="preserve">Zamiana nieruchomości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</si>
</sst>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 horizontal="center"/>
    </xf>
    <xf numFmtId="43" fontId="0" fillId="0" borderId="1" xfId="15" applyNumberFormat="1" applyBorder="1" applyAlignment="1">
      <alignment horizontal="center"/>
    </xf>
    <xf numFmtId="43" fontId="0" fillId="0" borderId="1" xfId="15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15" applyNumberForma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wrapText="1"/>
    </xf>
    <xf numFmtId="164" fontId="7" fillId="0" borderId="1" xfId="15" applyNumberFormat="1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/>
    </xf>
    <xf numFmtId="0" fontId="6" fillId="0" borderId="1" xfId="0" applyFont="1" applyBorder="1" applyAlignment="1">
      <alignment wrapText="1"/>
    </xf>
    <xf numFmtId="164" fontId="8" fillId="0" borderId="1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Border="1" applyAlignment="1">
      <alignment horizontal="center"/>
    </xf>
    <xf numFmtId="43" fontId="0" fillId="0" borderId="1" xfId="15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3" fontId="0" fillId="0" borderId="1" xfId="15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43" fontId="0" fillId="0" borderId="1" xfId="0" applyNumberFormat="1" applyBorder="1" applyAlignment="1">
      <alignment/>
    </xf>
    <xf numFmtId="0" fontId="2" fillId="0" borderId="0" xfId="0" applyFont="1" applyAlignment="1">
      <alignment vertical="top"/>
    </xf>
    <xf numFmtId="43" fontId="1" fillId="0" borderId="1" xfId="15" applyFont="1" applyFill="1" applyBorder="1" applyAlignment="1">
      <alignment vertical="center"/>
    </xf>
    <xf numFmtId="0" fontId="8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3" fontId="0" fillId="0" borderId="1" xfId="15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3" fontId="1" fillId="0" borderId="1" xfId="15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5" fillId="0" borderId="0" xfId="0" applyNumberFormat="1" applyFont="1" applyFill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164" fontId="7" fillId="0" borderId="1" xfId="15" applyNumberFormat="1" applyFont="1" applyFill="1" applyBorder="1" applyAlignment="1">
      <alignment/>
    </xf>
    <xf numFmtId="164" fontId="8" fillId="0" borderId="1" xfId="15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43" fontId="1" fillId="0" borderId="8" xfId="15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1" fillId="0" borderId="0" xfId="15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1" fillId="0" borderId="1" xfId="15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43" fontId="0" fillId="0" borderId="1" xfId="15" applyFont="1" applyBorder="1" applyAlignment="1">
      <alignment horizontal="center"/>
    </xf>
    <xf numFmtId="43" fontId="0" fillId="0" borderId="1" xfId="15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H25" sqref="H25:H26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1.625" style="0" customWidth="1"/>
    <col min="4" max="4" width="9.875" style="0" customWidth="1"/>
    <col min="5" max="5" width="10.375" style="0" customWidth="1"/>
    <col min="6" max="6" width="10.75390625" style="0" customWidth="1"/>
    <col min="7" max="7" width="9.875" style="0" customWidth="1"/>
    <col min="8" max="8" width="11.25390625" style="0" customWidth="1"/>
    <col min="9" max="9" width="27.625" style="0" customWidth="1"/>
    <col min="10" max="10" width="24.375" style="0" customWidth="1"/>
  </cols>
  <sheetData>
    <row r="1" ht="12.75">
      <c r="J1" t="s">
        <v>32</v>
      </c>
    </row>
    <row r="3" spans="1:10" ht="15.75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5.75">
      <c r="A4" s="84" t="s">
        <v>164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6"/>
    </row>
    <row r="6" ht="19.5" customHeight="1">
      <c r="H6" s="40" t="s">
        <v>34</v>
      </c>
    </row>
    <row r="7" spans="1:10" ht="12.75">
      <c r="A7" s="76" t="s">
        <v>0</v>
      </c>
      <c r="B7" s="76" t="s">
        <v>1</v>
      </c>
      <c r="C7" s="76"/>
      <c r="D7" s="76"/>
      <c r="E7" s="76"/>
      <c r="F7" s="76"/>
      <c r="G7" s="76"/>
      <c r="H7" s="76"/>
      <c r="I7" s="77" t="s">
        <v>10</v>
      </c>
      <c r="J7" s="77" t="s">
        <v>11</v>
      </c>
    </row>
    <row r="8" spans="1:10" ht="12.75">
      <c r="A8" s="76"/>
      <c r="B8" s="76"/>
      <c r="C8" s="77" t="s">
        <v>2</v>
      </c>
      <c r="D8" s="77"/>
      <c r="E8" s="77" t="s">
        <v>3</v>
      </c>
      <c r="F8" s="77"/>
      <c r="G8" s="77"/>
      <c r="H8" s="77" t="s">
        <v>8</v>
      </c>
      <c r="I8" s="77"/>
      <c r="J8" s="77"/>
    </row>
    <row r="9" spans="1:10" ht="25.5">
      <c r="A9" s="76"/>
      <c r="B9" s="76"/>
      <c r="C9" s="3" t="s">
        <v>4</v>
      </c>
      <c r="D9" s="3" t="s">
        <v>9</v>
      </c>
      <c r="E9" s="3" t="s">
        <v>5</v>
      </c>
      <c r="F9" s="3" t="s">
        <v>6</v>
      </c>
      <c r="G9" s="3" t="s">
        <v>7</v>
      </c>
      <c r="H9" s="77"/>
      <c r="I9" s="77"/>
      <c r="J9" s="77"/>
    </row>
    <row r="10" spans="1:10" s="38" customFormat="1" ht="12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</row>
    <row r="11" spans="1:10" ht="15" customHeight="1">
      <c r="A11" s="80">
        <v>1</v>
      </c>
      <c r="B11" s="79" t="s">
        <v>12</v>
      </c>
      <c r="C11" s="78">
        <v>6455</v>
      </c>
      <c r="D11" s="78">
        <v>122.6</v>
      </c>
      <c r="E11" s="78">
        <v>842</v>
      </c>
      <c r="F11" s="78">
        <v>515.5</v>
      </c>
      <c r="G11" s="78">
        <v>0</v>
      </c>
      <c r="H11" s="78">
        <f>E11+F11+D11</f>
        <v>1480.1</v>
      </c>
      <c r="I11" s="81" t="s">
        <v>121</v>
      </c>
      <c r="J11" s="49" t="s">
        <v>13</v>
      </c>
    </row>
    <row r="12" spans="1:10" ht="15" customHeight="1">
      <c r="A12" s="80"/>
      <c r="B12" s="79"/>
      <c r="C12" s="78"/>
      <c r="D12" s="78"/>
      <c r="E12" s="78"/>
      <c r="F12" s="78"/>
      <c r="G12" s="78"/>
      <c r="H12" s="78"/>
      <c r="I12" s="82"/>
      <c r="J12" s="50" t="s">
        <v>138</v>
      </c>
    </row>
    <row r="13" spans="1:10" ht="26.25" customHeight="1">
      <c r="A13" s="43">
        <v>2</v>
      </c>
      <c r="B13" s="44" t="s">
        <v>146</v>
      </c>
      <c r="C13" s="41">
        <v>0</v>
      </c>
      <c r="D13" s="41">
        <v>0</v>
      </c>
      <c r="E13" s="41">
        <v>0</v>
      </c>
      <c r="F13" s="41">
        <v>133.3</v>
      </c>
      <c r="G13" s="41">
        <v>0</v>
      </c>
      <c r="H13" s="41">
        <f>G13+F13+E13+D13</f>
        <v>133.3</v>
      </c>
      <c r="I13" s="45" t="s">
        <v>31</v>
      </c>
      <c r="J13" s="46" t="s">
        <v>14</v>
      </c>
    </row>
    <row r="14" spans="1:10" ht="15.75" customHeight="1">
      <c r="A14" s="80">
        <v>3</v>
      </c>
      <c r="B14" s="79" t="s">
        <v>15</v>
      </c>
      <c r="C14" s="78">
        <v>12206</v>
      </c>
      <c r="D14" s="78">
        <v>231.9</v>
      </c>
      <c r="E14" s="78">
        <v>2598.6</v>
      </c>
      <c r="F14" s="78">
        <v>406.7</v>
      </c>
      <c r="G14" s="78">
        <v>0.1</v>
      </c>
      <c r="H14" s="78">
        <f>G14+F14+E14+D14</f>
        <v>3237.3</v>
      </c>
      <c r="I14" s="81" t="s">
        <v>163</v>
      </c>
      <c r="J14" s="64" t="s">
        <v>13</v>
      </c>
    </row>
    <row r="15" spans="1:10" ht="12.75">
      <c r="A15" s="80"/>
      <c r="B15" s="79"/>
      <c r="C15" s="78"/>
      <c r="D15" s="78"/>
      <c r="E15" s="78"/>
      <c r="F15" s="78"/>
      <c r="G15" s="78"/>
      <c r="H15" s="78"/>
      <c r="I15" s="82"/>
      <c r="J15" s="63" t="s">
        <v>168</v>
      </c>
    </row>
    <row r="16" spans="1:10" ht="25.5">
      <c r="A16" s="43">
        <v>4</v>
      </c>
      <c r="B16" s="46" t="s">
        <v>137</v>
      </c>
      <c r="C16" s="41">
        <v>4423</v>
      </c>
      <c r="D16" s="41">
        <v>88.5</v>
      </c>
      <c r="E16" s="41">
        <v>110.6</v>
      </c>
      <c r="F16" s="41">
        <v>150.4</v>
      </c>
      <c r="G16" s="41">
        <v>45.4</v>
      </c>
      <c r="H16" s="41">
        <f>G16+F16+E16+D16</f>
        <v>394.9</v>
      </c>
      <c r="I16" s="43" t="s">
        <v>31</v>
      </c>
      <c r="J16" s="51" t="s">
        <v>171</v>
      </c>
    </row>
    <row r="17" spans="1:10" ht="12.75">
      <c r="A17" s="80">
        <v>5</v>
      </c>
      <c r="B17" s="79" t="s">
        <v>16</v>
      </c>
      <c r="C17" s="78">
        <v>13306</v>
      </c>
      <c r="D17" s="78">
        <v>252.8</v>
      </c>
      <c r="E17" s="78">
        <v>2421.9</v>
      </c>
      <c r="F17" s="78">
        <v>1464.7</v>
      </c>
      <c r="G17" s="78">
        <v>14.6</v>
      </c>
      <c r="H17" s="78">
        <f aca="true" t="shared" si="0" ref="H17:H23">G17+F17+E17+D17</f>
        <v>4154</v>
      </c>
      <c r="I17" s="81" t="s">
        <v>122</v>
      </c>
      <c r="J17" s="49" t="s">
        <v>13</v>
      </c>
    </row>
    <row r="18" spans="1:10" ht="12.75">
      <c r="A18" s="80"/>
      <c r="B18" s="79"/>
      <c r="C18" s="78"/>
      <c r="D18" s="78"/>
      <c r="E18" s="78"/>
      <c r="F18" s="78"/>
      <c r="G18" s="78"/>
      <c r="H18" s="78"/>
      <c r="I18" s="82"/>
      <c r="J18" s="50" t="s">
        <v>139</v>
      </c>
    </row>
    <row r="19" spans="1:10" ht="12.75">
      <c r="A19" s="80">
        <v>6</v>
      </c>
      <c r="B19" s="79" t="s">
        <v>17</v>
      </c>
      <c r="C19" s="78">
        <v>23183</v>
      </c>
      <c r="D19" s="78">
        <v>255</v>
      </c>
      <c r="E19" s="78">
        <v>1088.2</v>
      </c>
      <c r="F19" s="78">
        <v>1012.6</v>
      </c>
      <c r="G19" s="78">
        <v>0</v>
      </c>
      <c r="H19" s="78">
        <f t="shared" si="0"/>
        <v>2355.8</v>
      </c>
      <c r="I19" s="81" t="s">
        <v>123</v>
      </c>
      <c r="J19" s="49" t="s">
        <v>13</v>
      </c>
    </row>
    <row r="20" spans="1:10" ht="12.75">
      <c r="A20" s="80"/>
      <c r="B20" s="79"/>
      <c r="C20" s="78"/>
      <c r="D20" s="78"/>
      <c r="E20" s="78"/>
      <c r="F20" s="78"/>
      <c r="G20" s="78"/>
      <c r="H20" s="78"/>
      <c r="I20" s="82"/>
      <c r="J20" s="50" t="s">
        <v>140</v>
      </c>
    </row>
    <row r="21" spans="1:10" ht="12.75">
      <c r="A21" s="80">
        <v>7</v>
      </c>
      <c r="B21" s="79" t="s">
        <v>18</v>
      </c>
      <c r="C21" s="78">
        <v>4001</v>
      </c>
      <c r="D21" s="78">
        <v>38.4</v>
      </c>
      <c r="E21" s="78">
        <v>829.4</v>
      </c>
      <c r="F21" s="78">
        <v>429.9</v>
      </c>
      <c r="G21" s="78">
        <v>0</v>
      </c>
      <c r="H21" s="78">
        <f>G21+F21+E21+D21</f>
        <v>1297.7</v>
      </c>
      <c r="I21" s="81" t="s">
        <v>124</v>
      </c>
      <c r="J21" s="49" t="s">
        <v>13</v>
      </c>
    </row>
    <row r="22" spans="1:10" ht="12.75">
      <c r="A22" s="80"/>
      <c r="B22" s="79"/>
      <c r="C22" s="78"/>
      <c r="D22" s="78"/>
      <c r="E22" s="78"/>
      <c r="F22" s="78"/>
      <c r="G22" s="78"/>
      <c r="H22" s="78"/>
      <c r="I22" s="82"/>
      <c r="J22" s="50" t="s">
        <v>141</v>
      </c>
    </row>
    <row r="23" spans="1:10" ht="12.75">
      <c r="A23" s="80">
        <v>8</v>
      </c>
      <c r="B23" s="79" t="s">
        <v>19</v>
      </c>
      <c r="C23" s="78">
        <v>21675</v>
      </c>
      <c r="D23" s="78">
        <v>455.2</v>
      </c>
      <c r="E23" s="78">
        <v>4237.4</v>
      </c>
      <c r="F23" s="78">
        <v>586.3</v>
      </c>
      <c r="G23" s="78">
        <v>7.7</v>
      </c>
      <c r="H23" s="78">
        <f t="shared" si="0"/>
        <v>5286.599999999999</v>
      </c>
      <c r="I23" s="81" t="s">
        <v>125</v>
      </c>
      <c r="J23" s="49" t="s">
        <v>13</v>
      </c>
    </row>
    <row r="24" spans="1:10" ht="12.75">
      <c r="A24" s="80"/>
      <c r="B24" s="79"/>
      <c r="C24" s="78"/>
      <c r="D24" s="78"/>
      <c r="E24" s="78"/>
      <c r="F24" s="78"/>
      <c r="G24" s="78"/>
      <c r="H24" s="78"/>
      <c r="I24" s="82"/>
      <c r="J24" s="50" t="s">
        <v>142</v>
      </c>
    </row>
    <row r="25" spans="1:10" ht="12.75">
      <c r="A25" s="80">
        <v>9</v>
      </c>
      <c r="B25" s="79" t="s">
        <v>20</v>
      </c>
      <c r="C25" s="78">
        <v>13498</v>
      </c>
      <c r="D25" s="78">
        <v>256.5</v>
      </c>
      <c r="E25" s="78">
        <v>4127.2</v>
      </c>
      <c r="F25" s="78">
        <v>942.8</v>
      </c>
      <c r="G25" s="78">
        <v>9.7</v>
      </c>
      <c r="H25" s="78">
        <f>E25+F25+G25+D25</f>
        <v>5336.2</v>
      </c>
      <c r="I25" s="81" t="s">
        <v>126</v>
      </c>
      <c r="J25" s="49" t="s">
        <v>13</v>
      </c>
    </row>
    <row r="26" spans="1:10" ht="12.75">
      <c r="A26" s="80"/>
      <c r="B26" s="79"/>
      <c r="C26" s="78"/>
      <c r="D26" s="78"/>
      <c r="E26" s="78"/>
      <c r="F26" s="78"/>
      <c r="G26" s="78"/>
      <c r="H26" s="78"/>
      <c r="I26" s="82"/>
      <c r="J26" s="50" t="s">
        <v>143</v>
      </c>
    </row>
    <row r="27" spans="1:10" ht="16.5" customHeight="1">
      <c r="A27" s="43">
        <v>10</v>
      </c>
      <c r="B27" s="46" t="s">
        <v>24</v>
      </c>
      <c r="C27" s="41">
        <v>0</v>
      </c>
      <c r="D27" s="41">
        <v>0</v>
      </c>
      <c r="E27" s="41">
        <v>0</v>
      </c>
      <c r="F27" s="41">
        <v>131.3</v>
      </c>
      <c r="G27" s="41">
        <v>18.5</v>
      </c>
      <c r="H27" s="41">
        <f>E27+F27+G27+D27</f>
        <v>149.8</v>
      </c>
      <c r="I27" s="43" t="s">
        <v>31</v>
      </c>
      <c r="J27" s="46" t="s">
        <v>14</v>
      </c>
    </row>
    <row r="28" spans="1:10" ht="16.5" customHeight="1">
      <c r="A28" s="43">
        <v>11</v>
      </c>
      <c r="B28" s="46" t="s">
        <v>25</v>
      </c>
      <c r="C28" s="41">
        <v>0</v>
      </c>
      <c r="D28" s="41">
        <v>0</v>
      </c>
      <c r="E28" s="41">
        <v>0</v>
      </c>
      <c r="F28" s="41">
        <v>82.6</v>
      </c>
      <c r="G28" s="41">
        <v>15.5</v>
      </c>
      <c r="H28" s="41">
        <f>E28+F28+G28+D28</f>
        <v>98.1</v>
      </c>
      <c r="I28" s="43" t="s">
        <v>31</v>
      </c>
      <c r="J28" s="46" t="s">
        <v>14</v>
      </c>
    </row>
    <row r="29" spans="1:10" ht="16.5" customHeight="1">
      <c r="A29" s="68"/>
      <c r="B29" s="69"/>
      <c r="C29" s="70"/>
      <c r="D29" s="70"/>
      <c r="E29" s="70"/>
      <c r="F29" s="70"/>
      <c r="G29" s="70"/>
      <c r="H29" s="70"/>
      <c r="I29" s="68"/>
      <c r="J29" s="69"/>
    </row>
    <row r="30" spans="1:10" ht="16.5" customHeight="1">
      <c r="A30" s="71"/>
      <c r="B30" s="72"/>
      <c r="C30" s="73"/>
      <c r="D30" s="73"/>
      <c r="E30" s="73"/>
      <c r="F30" s="73"/>
      <c r="G30" s="73"/>
      <c r="H30" s="73"/>
      <c r="I30" s="71"/>
      <c r="J30" s="72"/>
    </row>
    <row r="31" spans="1:10" s="42" customFormat="1" ht="16.5" customHeight="1">
      <c r="A31" s="52">
        <v>1</v>
      </c>
      <c r="B31" s="52">
        <v>2</v>
      </c>
      <c r="C31" s="53">
        <v>3</v>
      </c>
      <c r="D31" s="53">
        <v>4</v>
      </c>
      <c r="E31" s="53">
        <v>5</v>
      </c>
      <c r="F31" s="53">
        <v>6</v>
      </c>
      <c r="G31" s="53">
        <v>7</v>
      </c>
      <c r="H31" s="53">
        <v>8</v>
      </c>
      <c r="I31" s="52">
        <v>9</v>
      </c>
      <c r="J31" s="52">
        <v>10</v>
      </c>
    </row>
    <row r="32" spans="1:10" ht="16.5" customHeight="1">
      <c r="A32" s="43">
        <v>12</v>
      </c>
      <c r="B32" s="46" t="s">
        <v>21</v>
      </c>
      <c r="C32" s="41">
        <v>0</v>
      </c>
      <c r="D32" s="41">
        <v>0</v>
      </c>
      <c r="E32" s="41">
        <v>0</v>
      </c>
      <c r="F32" s="41">
        <v>19.2</v>
      </c>
      <c r="G32" s="41">
        <v>1.4</v>
      </c>
      <c r="H32" s="41">
        <f>D32+E32+F32+G32</f>
        <v>20.599999999999998</v>
      </c>
      <c r="I32" s="43" t="s">
        <v>31</v>
      </c>
      <c r="J32" s="46" t="s">
        <v>14</v>
      </c>
    </row>
    <row r="33" spans="1:10" ht="25.5">
      <c r="A33" s="43">
        <v>13</v>
      </c>
      <c r="B33" s="46" t="s">
        <v>22</v>
      </c>
      <c r="C33" s="41">
        <v>1647</v>
      </c>
      <c r="D33" s="41">
        <v>49.4</v>
      </c>
      <c r="E33" s="41">
        <v>82.6</v>
      </c>
      <c r="F33" s="41">
        <v>151.6</v>
      </c>
      <c r="G33" s="41">
        <v>2.4</v>
      </c>
      <c r="H33" s="41">
        <f aca="true" t="shared" si="1" ref="H33:H39">D33+E33+F33+G33</f>
        <v>286</v>
      </c>
      <c r="I33" s="43" t="s">
        <v>174</v>
      </c>
      <c r="J33" s="51" t="s">
        <v>172</v>
      </c>
    </row>
    <row r="34" spans="1:10" ht="16.5" customHeight="1">
      <c r="A34" s="43">
        <v>14</v>
      </c>
      <c r="B34" s="46" t="s">
        <v>27</v>
      </c>
      <c r="C34" s="41">
        <v>0</v>
      </c>
      <c r="D34" s="41">
        <v>0</v>
      </c>
      <c r="E34" s="41">
        <v>0</v>
      </c>
      <c r="F34" s="41">
        <v>678.6</v>
      </c>
      <c r="G34" s="41">
        <v>22.2</v>
      </c>
      <c r="H34" s="41">
        <f t="shared" si="1"/>
        <v>700.8000000000001</v>
      </c>
      <c r="I34" s="43" t="s">
        <v>31</v>
      </c>
      <c r="J34" s="46" t="s">
        <v>14</v>
      </c>
    </row>
    <row r="35" spans="1:10" ht="16.5" customHeight="1">
      <c r="A35" s="43">
        <v>15</v>
      </c>
      <c r="B35" s="46" t="s">
        <v>28</v>
      </c>
      <c r="C35" s="41">
        <v>0</v>
      </c>
      <c r="D35" s="41">
        <v>0</v>
      </c>
      <c r="E35" s="41">
        <v>0</v>
      </c>
      <c r="F35" s="41">
        <v>161.7</v>
      </c>
      <c r="G35" s="41">
        <v>4.7</v>
      </c>
      <c r="H35" s="41">
        <f t="shared" si="1"/>
        <v>166.39999999999998</v>
      </c>
      <c r="I35" s="43" t="s">
        <v>31</v>
      </c>
      <c r="J35" s="46" t="s">
        <v>14</v>
      </c>
    </row>
    <row r="36" spans="1:10" ht="25.5">
      <c r="A36" s="43">
        <v>16</v>
      </c>
      <c r="B36" s="46" t="s">
        <v>26</v>
      </c>
      <c r="C36" s="41">
        <v>3182</v>
      </c>
      <c r="D36" s="41">
        <v>111.4</v>
      </c>
      <c r="E36" s="41">
        <v>8449.8</v>
      </c>
      <c r="F36" s="41">
        <v>657.7</v>
      </c>
      <c r="G36" s="41">
        <v>1.9</v>
      </c>
      <c r="H36" s="41">
        <f t="shared" si="1"/>
        <v>9220.8</v>
      </c>
      <c r="I36" s="54" t="s">
        <v>127</v>
      </c>
      <c r="J36" s="51" t="s">
        <v>173</v>
      </c>
    </row>
    <row r="37" spans="1:10" ht="12.75">
      <c r="A37" s="80">
        <v>17</v>
      </c>
      <c r="B37" s="79" t="s">
        <v>23</v>
      </c>
      <c r="C37" s="78">
        <v>82956</v>
      </c>
      <c r="D37" s="78">
        <v>819.7</v>
      </c>
      <c r="E37" s="78">
        <v>4591.2</v>
      </c>
      <c r="F37" s="78">
        <v>1348.7</v>
      </c>
      <c r="G37" s="78">
        <v>90.2</v>
      </c>
      <c r="H37" s="78">
        <f t="shared" si="1"/>
        <v>6849.799999999999</v>
      </c>
      <c r="I37" s="61" t="s">
        <v>128</v>
      </c>
      <c r="J37" s="90" t="s">
        <v>157</v>
      </c>
    </row>
    <row r="38" spans="1:10" ht="33" customHeight="1">
      <c r="A38" s="80"/>
      <c r="B38" s="79"/>
      <c r="C38" s="78"/>
      <c r="D38" s="78"/>
      <c r="E38" s="78"/>
      <c r="F38" s="78"/>
      <c r="G38" s="78"/>
      <c r="H38" s="78"/>
      <c r="I38" s="62" t="s">
        <v>169</v>
      </c>
      <c r="J38" s="91"/>
    </row>
    <row r="39" spans="1:10" ht="12.75">
      <c r="A39" s="80">
        <v>18</v>
      </c>
      <c r="B39" s="83" t="s">
        <v>29</v>
      </c>
      <c r="C39" s="78">
        <v>132683</v>
      </c>
      <c r="D39" s="78">
        <v>2653.7</v>
      </c>
      <c r="E39" s="78">
        <v>57922.1</v>
      </c>
      <c r="F39" s="78">
        <v>52459.8</v>
      </c>
      <c r="G39" s="78">
        <v>5190.6</v>
      </c>
      <c r="H39" s="78">
        <f t="shared" si="1"/>
        <v>118226.20000000001</v>
      </c>
      <c r="I39" s="81" t="s">
        <v>170</v>
      </c>
      <c r="J39" s="49" t="s">
        <v>30</v>
      </c>
    </row>
    <row r="40" spans="1:10" ht="25.5">
      <c r="A40" s="80"/>
      <c r="B40" s="83"/>
      <c r="C40" s="78"/>
      <c r="D40" s="78"/>
      <c r="E40" s="78"/>
      <c r="F40" s="78"/>
      <c r="G40" s="78"/>
      <c r="H40" s="78"/>
      <c r="I40" s="82"/>
      <c r="J40" s="55" t="s">
        <v>132</v>
      </c>
    </row>
    <row r="41" spans="1:10" ht="12.75">
      <c r="A41" s="80">
        <v>19</v>
      </c>
      <c r="B41" s="83" t="s">
        <v>161</v>
      </c>
      <c r="C41" s="78">
        <v>22978</v>
      </c>
      <c r="D41" s="78">
        <v>368</v>
      </c>
      <c r="E41" s="78">
        <v>1424.5</v>
      </c>
      <c r="F41" s="78">
        <v>0</v>
      </c>
      <c r="G41" s="78">
        <v>0</v>
      </c>
      <c r="H41" s="78">
        <f>G41+F41+E41+D41</f>
        <v>1792.5</v>
      </c>
      <c r="I41" s="81" t="s">
        <v>175</v>
      </c>
      <c r="J41" s="87" t="s">
        <v>133</v>
      </c>
    </row>
    <row r="42" spans="1:10" ht="12.75">
      <c r="A42" s="80"/>
      <c r="B42" s="83"/>
      <c r="C42" s="78"/>
      <c r="D42" s="78"/>
      <c r="E42" s="78"/>
      <c r="F42" s="78"/>
      <c r="G42" s="78"/>
      <c r="H42" s="78"/>
      <c r="I42" s="92"/>
      <c r="J42" s="88"/>
    </row>
    <row r="43" spans="1:10" ht="12.75">
      <c r="A43" s="80"/>
      <c r="B43" s="83"/>
      <c r="C43" s="78"/>
      <c r="D43" s="78"/>
      <c r="E43" s="78"/>
      <c r="F43" s="78"/>
      <c r="G43" s="78"/>
      <c r="H43" s="78"/>
      <c r="I43" s="92"/>
      <c r="J43" s="88"/>
    </row>
    <row r="44" spans="1:10" ht="12.75">
      <c r="A44" s="80"/>
      <c r="B44" s="83"/>
      <c r="C44" s="78"/>
      <c r="D44" s="78"/>
      <c r="E44" s="78"/>
      <c r="F44" s="78"/>
      <c r="G44" s="78"/>
      <c r="H44" s="78"/>
      <c r="I44" s="82"/>
      <c r="J44" s="89"/>
    </row>
    <row r="45" spans="1:10" ht="38.25">
      <c r="A45" s="43">
        <v>20</v>
      </c>
      <c r="B45" s="56" t="s">
        <v>158</v>
      </c>
      <c r="C45" s="47">
        <v>828</v>
      </c>
      <c r="D45" s="47">
        <v>4.4</v>
      </c>
      <c r="E45" s="47">
        <v>90.5</v>
      </c>
      <c r="F45" s="47">
        <v>0</v>
      </c>
      <c r="G45" s="47">
        <v>0</v>
      </c>
      <c r="H45" s="47">
        <f>G45+F45+E45+D45</f>
        <v>94.9</v>
      </c>
      <c r="I45" s="51" t="s">
        <v>129</v>
      </c>
      <c r="J45" s="54" t="s">
        <v>144</v>
      </c>
    </row>
    <row r="46" spans="1:10" ht="25.5">
      <c r="A46" s="43">
        <v>21</v>
      </c>
      <c r="B46" s="56" t="s">
        <v>160</v>
      </c>
      <c r="C46" s="47">
        <v>1001</v>
      </c>
      <c r="D46" s="47">
        <v>35</v>
      </c>
      <c r="E46" s="47">
        <v>1456.5</v>
      </c>
      <c r="F46" s="47">
        <v>0</v>
      </c>
      <c r="G46" s="47">
        <v>0</v>
      </c>
      <c r="H46" s="47">
        <f>G46+F46+E46+D46</f>
        <v>1491.5</v>
      </c>
      <c r="I46" s="51" t="s">
        <v>130</v>
      </c>
      <c r="J46" s="43" t="s">
        <v>134</v>
      </c>
    </row>
    <row r="47" spans="1:10" ht="25.5">
      <c r="A47" s="43">
        <v>22</v>
      </c>
      <c r="B47" s="56" t="s">
        <v>159</v>
      </c>
      <c r="C47" s="47">
        <v>1328</v>
      </c>
      <c r="D47" s="47">
        <v>39.8</v>
      </c>
      <c r="E47" s="47">
        <v>246.2</v>
      </c>
      <c r="F47" s="47">
        <v>0</v>
      </c>
      <c r="G47" s="47">
        <v>0</v>
      </c>
      <c r="H47" s="47">
        <f>G47+F47+E47+D47</f>
        <v>286</v>
      </c>
      <c r="I47" s="51" t="s">
        <v>131</v>
      </c>
      <c r="J47" s="54" t="s">
        <v>135</v>
      </c>
    </row>
    <row r="48" spans="1:10" ht="25.5">
      <c r="A48" s="43">
        <v>23</v>
      </c>
      <c r="B48" s="56" t="s">
        <v>155</v>
      </c>
      <c r="C48" s="47">
        <v>6288</v>
      </c>
      <c r="D48" s="47">
        <v>147.2</v>
      </c>
      <c r="E48" s="47">
        <v>3762.1</v>
      </c>
      <c r="F48" s="47">
        <v>2839.8</v>
      </c>
      <c r="G48" s="47">
        <v>80.5</v>
      </c>
      <c r="H48" s="47">
        <f>G48+F48+E48+D48</f>
        <v>6829.599999999999</v>
      </c>
      <c r="I48" s="51" t="s">
        <v>176</v>
      </c>
      <c r="J48" s="43" t="s">
        <v>136</v>
      </c>
    </row>
    <row r="49" spans="1:10" ht="38.25">
      <c r="A49" s="43">
        <v>24</v>
      </c>
      <c r="B49" s="56" t="s">
        <v>162</v>
      </c>
      <c r="C49" s="47">
        <v>5774</v>
      </c>
      <c r="D49" s="47">
        <v>521.9</v>
      </c>
      <c r="E49" s="47">
        <v>0</v>
      </c>
      <c r="F49" s="47">
        <v>0</v>
      </c>
      <c r="G49" s="47">
        <v>0</v>
      </c>
      <c r="H49" s="47">
        <f>G49+F49+E49+D49</f>
        <v>521.9</v>
      </c>
      <c r="I49" s="51" t="s">
        <v>156</v>
      </c>
      <c r="J49" s="43" t="s">
        <v>31</v>
      </c>
    </row>
    <row r="50" spans="1:10" ht="12.75">
      <c r="A50" s="85" t="s">
        <v>35</v>
      </c>
      <c r="B50" s="86"/>
      <c r="C50" s="57">
        <f aca="true" t="shared" si="2" ref="C50:H50">SUM(C11:C49)-C31</f>
        <v>357412</v>
      </c>
      <c r="D50" s="57">
        <f t="shared" si="2"/>
        <v>6451.4</v>
      </c>
      <c r="E50" s="57">
        <f t="shared" si="2"/>
        <v>94280.8</v>
      </c>
      <c r="F50" s="57">
        <f t="shared" si="2"/>
        <v>64173.20000000001</v>
      </c>
      <c r="G50" s="57">
        <f t="shared" si="2"/>
        <v>5505.400000000001</v>
      </c>
      <c r="H50" s="57">
        <f t="shared" si="2"/>
        <v>170410.80000000002</v>
      </c>
      <c r="I50" s="58"/>
      <c r="J50" s="58"/>
    </row>
    <row r="51" spans="1:10" ht="12.75">
      <c r="A51" s="59"/>
      <c r="B51" s="58"/>
      <c r="C51" s="58"/>
      <c r="D51" s="58"/>
      <c r="E51" s="58"/>
      <c r="F51" s="58"/>
      <c r="G51" s="58"/>
      <c r="H51" s="60"/>
      <c r="I51" s="58"/>
      <c r="J51" s="58"/>
    </row>
    <row r="52" spans="1:10" ht="12.75">
      <c r="A52" s="59"/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12.75">
      <c r="A53" s="59"/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12.75">
      <c r="A54" s="59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2.75">
      <c r="A55" s="59"/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2.75">
      <c r="A56" s="59"/>
      <c r="B56" s="58"/>
      <c r="C56" s="58"/>
      <c r="D56" s="58"/>
      <c r="E56" s="58"/>
      <c r="F56" s="58"/>
      <c r="G56" s="58"/>
      <c r="H56" s="58"/>
      <c r="I56" s="58"/>
      <c r="J56" s="58"/>
    </row>
    <row r="57" spans="1:10" ht="12.75">
      <c r="A57" s="59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2.75">
      <c r="A58" s="59"/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2.75">
      <c r="A59" s="59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2.75">
      <c r="A60" s="59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2.75">
      <c r="A61" s="59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2.75">
      <c r="A62" s="59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2.75">
      <c r="A63" s="59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2.75">
      <c r="A64" s="59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2.75">
      <c r="A65" s="59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2.75">
      <c r="A66" s="59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2.75">
      <c r="A67" s="59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2.75">
      <c r="A68" s="59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2.75">
      <c r="A69" s="59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2.75">
      <c r="A70" s="59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2.75">
      <c r="A71" s="59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2.75">
      <c r="A72" s="59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2.75">
      <c r="A73" s="59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2.75">
      <c r="A74" s="59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2.75">
      <c r="A75" s="59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2.75">
      <c r="A76" s="59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2.75">
      <c r="A77" s="59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2.75">
      <c r="A78" s="59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2.75">
      <c r="A79" s="59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2.75">
      <c r="A80" s="59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2.75">
      <c r="A81" s="59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2.75">
      <c r="A82" s="59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2.75">
      <c r="A83" s="59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2.75">
      <c r="A84" s="59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2.75">
      <c r="A85" s="59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2.75">
      <c r="A86" s="59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2.75">
      <c r="A87" s="59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2.75">
      <c r="A88" s="59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2.75">
      <c r="A89" s="59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2.75">
      <c r="A90" s="59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2.75">
      <c r="A91" s="59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2.75">
      <c r="A92" s="59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2.75">
      <c r="A93" s="59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2.75">
      <c r="A94" s="59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2.75">
      <c r="A95" s="59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2.75">
      <c r="A96" s="59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2.75">
      <c r="A97" s="59"/>
      <c r="B97" s="58"/>
      <c r="C97" s="58"/>
      <c r="D97" s="58"/>
      <c r="E97" s="58"/>
      <c r="F97" s="58"/>
      <c r="G97" s="58"/>
      <c r="H97" s="58"/>
      <c r="I97" s="58"/>
      <c r="J97" s="58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</sheetData>
  <mergeCells count="102">
    <mergeCell ref="J37:J38"/>
    <mergeCell ref="I41:I44"/>
    <mergeCell ref="I23:I24"/>
    <mergeCell ref="I25:I26"/>
    <mergeCell ref="I39:I40"/>
    <mergeCell ref="I11:I12"/>
    <mergeCell ref="I17:I18"/>
    <mergeCell ref="I19:I20"/>
    <mergeCell ref="I21:I22"/>
    <mergeCell ref="A41:A44"/>
    <mergeCell ref="A3:J3"/>
    <mergeCell ref="A4:J4"/>
    <mergeCell ref="A50:B50"/>
    <mergeCell ref="E41:E44"/>
    <mergeCell ref="D41:D44"/>
    <mergeCell ref="C41:C44"/>
    <mergeCell ref="B41:B44"/>
    <mergeCell ref="J41:J44"/>
    <mergeCell ref="H41:H44"/>
    <mergeCell ref="G41:G44"/>
    <mergeCell ref="F41:F44"/>
    <mergeCell ref="A37:A38"/>
    <mergeCell ref="H39:H40"/>
    <mergeCell ref="G39:G40"/>
    <mergeCell ref="F39:F40"/>
    <mergeCell ref="D39:D40"/>
    <mergeCell ref="E39:E40"/>
    <mergeCell ref="C39:C40"/>
    <mergeCell ref="B39:B40"/>
    <mergeCell ref="A39:A40"/>
    <mergeCell ref="E37:E38"/>
    <mergeCell ref="D37:D38"/>
    <mergeCell ref="C37:C38"/>
    <mergeCell ref="B37:B38"/>
    <mergeCell ref="H37:H38"/>
    <mergeCell ref="G37:G38"/>
    <mergeCell ref="F37:F38"/>
    <mergeCell ref="D25:D26"/>
    <mergeCell ref="B25:B26"/>
    <mergeCell ref="A25:A26"/>
    <mergeCell ref="C25:C26"/>
    <mergeCell ref="H25:H26"/>
    <mergeCell ref="G25:G26"/>
    <mergeCell ref="F25:F26"/>
    <mergeCell ref="E25:E26"/>
    <mergeCell ref="H23:H24"/>
    <mergeCell ref="G23:G24"/>
    <mergeCell ref="F23:F24"/>
    <mergeCell ref="E23:E24"/>
    <mergeCell ref="D23:D24"/>
    <mergeCell ref="C23:C24"/>
    <mergeCell ref="B23:B24"/>
    <mergeCell ref="A23:A24"/>
    <mergeCell ref="F21:F22"/>
    <mergeCell ref="G21:G22"/>
    <mergeCell ref="H21:H22"/>
    <mergeCell ref="A21:A22"/>
    <mergeCell ref="B21:B22"/>
    <mergeCell ref="C21:C22"/>
    <mergeCell ref="D21:D22"/>
    <mergeCell ref="E21:E22"/>
    <mergeCell ref="D19:D20"/>
    <mergeCell ref="C19:C20"/>
    <mergeCell ref="B19:B20"/>
    <mergeCell ref="A19:A20"/>
    <mergeCell ref="H19:H20"/>
    <mergeCell ref="G19:G20"/>
    <mergeCell ref="F19:F20"/>
    <mergeCell ref="E19:E20"/>
    <mergeCell ref="E17:E18"/>
    <mergeCell ref="D17:D18"/>
    <mergeCell ref="C17:C18"/>
    <mergeCell ref="A17:A18"/>
    <mergeCell ref="B17:B18"/>
    <mergeCell ref="H17:H18"/>
    <mergeCell ref="G17:G18"/>
    <mergeCell ref="F17:F18"/>
    <mergeCell ref="I14:I15"/>
    <mergeCell ref="B11:B12"/>
    <mergeCell ref="A11:A12"/>
    <mergeCell ref="H14:H15"/>
    <mergeCell ref="G14:G15"/>
    <mergeCell ref="F14:F15"/>
    <mergeCell ref="E14:E15"/>
    <mergeCell ref="D14:D15"/>
    <mergeCell ref="C14:C15"/>
    <mergeCell ref="B14:B15"/>
    <mergeCell ref="A14:A15"/>
    <mergeCell ref="J7:J9"/>
    <mergeCell ref="H11:H12"/>
    <mergeCell ref="G11:G12"/>
    <mergeCell ref="C7:H7"/>
    <mergeCell ref="C8:D8"/>
    <mergeCell ref="E8:G8"/>
    <mergeCell ref="F11:F12"/>
    <mergeCell ref="E11:E12"/>
    <mergeCell ref="D11:D12"/>
    <mergeCell ref="C11:C12"/>
    <mergeCell ref="B7:B9"/>
    <mergeCell ref="A7:A9"/>
    <mergeCell ref="H8:H9"/>
    <mergeCell ref="I7:I9"/>
  </mergeCells>
  <printOptions horizontalCentered="1"/>
  <pageMargins left="0.5118110236220472" right="0.4724409448818898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C12" sqref="C12"/>
    </sheetView>
  </sheetViews>
  <sheetFormatPr defaultColWidth="9.00390625" defaultRowHeight="12.75"/>
  <cols>
    <col min="1" max="1" width="35.875" style="0" customWidth="1"/>
    <col min="2" max="2" width="22.875" style="0" customWidth="1"/>
    <col min="3" max="3" width="25.875" style="0" customWidth="1"/>
  </cols>
  <sheetData>
    <row r="2" ht="12.75">
      <c r="C2" t="s">
        <v>45</v>
      </c>
    </row>
    <row r="6" spans="1:3" ht="15.75">
      <c r="A6" s="84" t="s">
        <v>46</v>
      </c>
      <c r="B6" s="84"/>
      <c r="C6" s="84"/>
    </row>
    <row r="7" spans="1:3" ht="15.75">
      <c r="A7" s="84" t="s">
        <v>47</v>
      </c>
      <c r="B7" s="84"/>
      <c r="C7" s="84"/>
    </row>
    <row r="8" spans="1:3" ht="15.75">
      <c r="A8" s="6"/>
      <c r="B8" s="6"/>
      <c r="C8" s="6"/>
    </row>
    <row r="10" spans="1:3" ht="21.75" customHeight="1">
      <c r="A10" s="3" t="s">
        <v>36</v>
      </c>
      <c r="B10" s="2" t="s">
        <v>37</v>
      </c>
      <c r="C10" s="2" t="s">
        <v>154</v>
      </c>
    </row>
    <row r="11" spans="1:3" ht="18.75" customHeight="1">
      <c r="A11" s="5" t="s">
        <v>38</v>
      </c>
      <c r="B11" s="9">
        <v>0</v>
      </c>
      <c r="C11" s="9">
        <v>0</v>
      </c>
    </row>
    <row r="12" spans="1:3" ht="18.75" customHeight="1">
      <c r="A12" s="5" t="s">
        <v>39</v>
      </c>
      <c r="B12" s="9">
        <f>26232.5+2525.69+306.04</f>
        <v>29064.23</v>
      </c>
      <c r="C12" s="9">
        <v>148.9</v>
      </c>
    </row>
    <row r="13" spans="1:3" ht="25.5">
      <c r="A13" s="5" t="s">
        <v>40</v>
      </c>
      <c r="B13" s="9">
        <v>0</v>
      </c>
      <c r="C13" s="9">
        <v>0</v>
      </c>
    </row>
    <row r="14" spans="1:3" ht="18.75" customHeight="1">
      <c r="A14" s="5" t="s">
        <v>41</v>
      </c>
      <c r="B14" s="9">
        <v>132451</v>
      </c>
      <c r="C14" s="9">
        <v>0</v>
      </c>
    </row>
    <row r="15" spans="1:3" ht="18.75" customHeight="1">
      <c r="A15" s="5" t="s">
        <v>42</v>
      </c>
      <c r="B15" s="9">
        <v>184602</v>
      </c>
      <c r="C15" s="9">
        <v>3</v>
      </c>
    </row>
    <row r="16" spans="1:3" ht="18.75" customHeight="1">
      <c r="A16" s="5" t="s">
        <v>43</v>
      </c>
      <c r="B16" s="9">
        <f>387+166.9</f>
        <v>553.9</v>
      </c>
      <c r="C16" s="9">
        <v>0</v>
      </c>
    </row>
    <row r="17" spans="1:3" ht="18.75" customHeight="1">
      <c r="A17" s="5" t="s">
        <v>178</v>
      </c>
      <c r="B17" s="9">
        <v>0</v>
      </c>
      <c r="C17" s="9">
        <v>0</v>
      </c>
    </row>
    <row r="18" spans="1:3" ht="18.75" customHeight="1">
      <c r="A18" s="5" t="s">
        <v>44</v>
      </c>
      <c r="B18" s="9">
        <v>0</v>
      </c>
      <c r="C18" s="9">
        <v>0</v>
      </c>
    </row>
    <row r="19" spans="1:3" ht="18.75" customHeight="1">
      <c r="A19" s="5" t="s">
        <v>145</v>
      </c>
      <c r="B19" s="10">
        <v>0</v>
      </c>
      <c r="C19" s="9">
        <v>0</v>
      </c>
    </row>
  </sheetData>
  <mergeCells count="2"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G8" sqref="G8"/>
    </sheetView>
  </sheetViews>
  <sheetFormatPr defaultColWidth="9.00390625" defaultRowHeight="12.75"/>
  <cols>
    <col min="1" max="1" width="3.875" style="0" customWidth="1"/>
    <col min="2" max="2" width="17.00390625" style="0" customWidth="1"/>
    <col min="3" max="3" width="16.125" style="0" customWidth="1"/>
    <col min="4" max="4" width="15.00390625" style="0" customWidth="1"/>
    <col min="5" max="5" width="14.75390625" style="0" customWidth="1"/>
    <col min="6" max="6" width="13.125" style="0" customWidth="1"/>
    <col min="9" max="9" width="12.25390625" style="0" bestFit="1" customWidth="1"/>
  </cols>
  <sheetData>
    <row r="3" ht="12.75">
      <c r="F3" t="s">
        <v>61</v>
      </c>
    </row>
    <row r="6" spans="1:6" ht="15.75">
      <c r="A6" s="84" t="s">
        <v>62</v>
      </c>
      <c r="B6" s="84"/>
      <c r="C6" s="84"/>
      <c r="D6" s="84"/>
      <c r="E6" s="84"/>
      <c r="F6" s="84"/>
    </row>
    <row r="7" spans="1:6" ht="15.75">
      <c r="A7" s="6"/>
      <c r="B7" s="6"/>
      <c r="C7" s="6"/>
      <c r="D7" s="6"/>
      <c r="E7" s="6"/>
      <c r="F7" s="6"/>
    </row>
    <row r="8" ht="12.75">
      <c r="F8" s="75" t="s">
        <v>177</v>
      </c>
    </row>
    <row r="9" ht="12.75">
      <c r="E9" s="74"/>
    </row>
    <row r="10" spans="1:6" ht="26.25" customHeight="1">
      <c r="A10" s="76" t="s">
        <v>0</v>
      </c>
      <c r="B10" s="76" t="s">
        <v>48</v>
      </c>
      <c r="C10" s="98" t="s">
        <v>153</v>
      </c>
      <c r="D10" s="99"/>
      <c r="E10" s="34" t="s">
        <v>53</v>
      </c>
      <c r="F10" s="11" t="s">
        <v>50</v>
      </c>
    </row>
    <row r="11" spans="1:6" ht="12.75">
      <c r="A11" s="76"/>
      <c r="B11" s="76"/>
      <c r="C11" s="76">
        <v>2005</v>
      </c>
      <c r="D11" s="100">
        <v>2006</v>
      </c>
      <c r="E11" s="95" t="s">
        <v>49</v>
      </c>
      <c r="F11" s="12" t="s">
        <v>51</v>
      </c>
    </row>
    <row r="12" spans="1:6" ht="12.75">
      <c r="A12" s="76"/>
      <c r="B12" s="76"/>
      <c r="C12" s="76"/>
      <c r="D12" s="100"/>
      <c r="E12" s="96"/>
      <c r="F12" s="13" t="s">
        <v>52</v>
      </c>
    </row>
    <row r="13" spans="1:6" s="38" customFormat="1" ht="12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</row>
    <row r="14" spans="1:6" ht="12.75">
      <c r="A14" s="97" t="s">
        <v>58</v>
      </c>
      <c r="B14" s="97"/>
      <c r="C14" s="97"/>
      <c r="D14" s="97"/>
      <c r="E14" s="97"/>
      <c r="F14" s="97"/>
    </row>
    <row r="15" spans="1:6" ht="12.75">
      <c r="A15" s="4">
        <v>1</v>
      </c>
      <c r="B15" s="7" t="s">
        <v>54</v>
      </c>
      <c r="C15" s="14">
        <v>75468.3</v>
      </c>
      <c r="D15" s="14">
        <v>79126.5</v>
      </c>
      <c r="E15" s="14">
        <f>D15-C15</f>
        <v>3658.199999999997</v>
      </c>
      <c r="F15" s="14">
        <f>D15/C15*100</f>
        <v>104.84733325117963</v>
      </c>
    </row>
    <row r="16" spans="1:6" ht="12.75">
      <c r="A16" s="4">
        <v>2</v>
      </c>
      <c r="B16" s="7" t="s">
        <v>55</v>
      </c>
      <c r="C16" s="14">
        <v>5467</v>
      </c>
      <c r="D16" s="14">
        <v>5505.4</v>
      </c>
      <c r="E16" s="14">
        <f>D16-C16</f>
        <v>38.399999999999636</v>
      </c>
      <c r="F16" s="14">
        <f>D16/C16*100</f>
        <v>100.70239619535393</v>
      </c>
    </row>
    <row r="17" spans="1:6" ht="12.75">
      <c r="A17" s="4">
        <v>3</v>
      </c>
      <c r="B17" s="7" t="s">
        <v>56</v>
      </c>
      <c r="C17" s="14">
        <v>0</v>
      </c>
      <c r="D17" s="14">
        <v>0</v>
      </c>
      <c r="E17" s="14">
        <f>D17-C17</f>
        <v>0</v>
      </c>
      <c r="F17" s="14">
        <v>0</v>
      </c>
    </row>
    <row r="18" spans="1:6" ht="12.75">
      <c r="A18" s="97" t="s">
        <v>57</v>
      </c>
      <c r="B18" s="97"/>
      <c r="C18" s="14">
        <f>C15+C16+C17</f>
        <v>80935.3</v>
      </c>
      <c r="D18" s="14">
        <f>D15+D16+D17</f>
        <v>84631.9</v>
      </c>
      <c r="E18" s="14">
        <f>E15+E16+E17</f>
        <v>3696.5999999999967</v>
      </c>
      <c r="F18" s="8">
        <f>D18/C18*100</f>
        <v>104.56735194655482</v>
      </c>
    </row>
    <row r="19" spans="1:6" ht="12.75">
      <c r="A19" s="97" t="s">
        <v>59</v>
      </c>
      <c r="B19" s="97"/>
      <c r="C19" s="97"/>
      <c r="D19" s="97"/>
      <c r="E19" s="97"/>
      <c r="F19" s="97"/>
    </row>
    <row r="20" spans="1:9" ht="12.75">
      <c r="A20" s="4">
        <v>1</v>
      </c>
      <c r="B20" s="7" t="s">
        <v>54</v>
      </c>
      <c r="C20" s="39">
        <v>0</v>
      </c>
      <c r="D20" s="39">
        <v>0</v>
      </c>
      <c r="E20" s="39">
        <v>0</v>
      </c>
      <c r="F20" s="39">
        <v>0</v>
      </c>
      <c r="I20" s="67"/>
    </row>
    <row r="21" spans="1:6" ht="12.75">
      <c r="A21" s="4">
        <v>2</v>
      </c>
      <c r="B21" s="7" t="s">
        <v>55</v>
      </c>
      <c r="C21" s="39">
        <v>0</v>
      </c>
      <c r="D21" s="39">
        <v>0</v>
      </c>
      <c r="E21" s="39">
        <v>0</v>
      </c>
      <c r="F21" s="39">
        <v>0</v>
      </c>
    </row>
    <row r="22" spans="1:6" ht="12.75">
      <c r="A22" s="4">
        <v>3</v>
      </c>
      <c r="B22" s="7" t="s">
        <v>56</v>
      </c>
      <c r="C22" s="39">
        <v>0</v>
      </c>
      <c r="D22" s="39">
        <v>0</v>
      </c>
      <c r="E22" s="39">
        <v>0</v>
      </c>
      <c r="F22" s="39">
        <v>0</v>
      </c>
    </row>
    <row r="23" spans="1:6" ht="12.75">
      <c r="A23" s="97" t="s">
        <v>57</v>
      </c>
      <c r="B23" s="97"/>
      <c r="C23" s="39">
        <v>0</v>
      </c>
      <c r="D23" s="39">
        <v>0</v>
      </c>
      <c r="E23" s="39">
        <v>0</v>
      </c>
      <c r="F23" s="39">
        <v>0</v>
      </c>
    </row>
    <row r="24" spans="1:6" ht="12.75">
      <c r="A24" s="97" t="s">
        <v>60</v>
      </c>
      <c r="B24" s="97"/>
      <c r="C24" s="97"/>
      <c r="D24" s="97"/>
      <c r="E24" s="97"/>
      <c r="F24" s="97"/>
    </row>
    <row r="25" spans="1:6" ht="12.75">
      <c r="A25" s="4">
        <v>1</v>
      </c>
      <c r="B25" s="7" t="s">
        <v>54</v>
      </c>
      <c r="C25" s="39">
        <v>0</v>
      </c>
      <c r="D25" s="39">
        <v>0</v>
      </c>
      <c r="E25" s="39">
        <v>0</v>
      </c>
      <c r="F25" s="39">
        <v>0</v>
      </c>
    </row>
    <row r="26" spans="1:6" ht="12.75">
      <c r="A26" s="4">
        <v>2</v>
      </c>
      <c r="B26" s="7" t="s">
        <v>55</v>
      </c>
      <c r="C26" s="39">
        <v>0</v>
      </c>
      <c r="D26" s="39">
        <v>0</v>
      </c>
      <c r="E26" s="39">
        <v>0</v>
      </c>
      <c r="F26" s="39">
        <v>0</v>
      </c>
    </row>
    <row r="27" spans="1:6" ht="12.75">
      <c r="A27" s="4">
        <v>3</v>
      </c>
      <c r="B27" s="7" t="s">
        <v>56</v>
      </c>
      <c r="C27" s="39">
        <v>0</v>
      </c>
      <c r="D27" s="39">
        <v>0</v>
      </c>
      <c r="E27" s="39">
        <v>0</v>
      </c>
      <c r="F27" s="39">
        <v>0</v>
      </c>
    </row>
    <row r="28" spans="1:6" ht="12.75">
      <c r="A28" s="97" t="s">
        <v>57</v>
      </c>
      <c r="B28" s="97"/>
      <c r="C28" s="39">
        <v>0</v>
      </c>
      <c r="D28" s="39">
        <v>0</v>
      </c>
      <c r="E28" s="39">
        <v>0</v>
      </c>
      <c r="F28" s="39">
        <v>0</v>
      </c>
    </row>
    <row r="29" spans="1:6" ht="12.75">
      <c r="A29" s="93" t="s">
        <v>57</v>
      </c>
      <c r="B29" s="93"/>
      <c r="C29" s="93"/>
      <c r="D29" s="93"/>
      <c r="E29" s="93"/>
      <c r="F29" s="93"/>
    </row>
    <row r="30" spans="1:6" ht="12.75">
      <c r="A30" s="17">
        <v>1</v>
      </c>
      <c r="B30" s="18" t="s">
        <v>54</v>
      </c>
      <c r="C30" s="16">
        <f aca="true" t="shared" si="0" ref="C30:F33">C15</f>
        <v>75468.3</v>
      </c>
      <c r="D30" s="16">
        <f t="shared" si="0"/>
        <v>79126.5</v>
      </c>
      <c r="E30" s="16">
        <f t="shared" si="0"/>
        <v>3658.199999999997</v>
      </c>
      <c r="F30" s="16">
        <f t="shared" si="0"/>
        <v>104.84733325117963</v>
      </c>
    </row>
    <row r="31" spans="1:6" ht="12.75">
      <c r="A31" s="17">
        <v>2</v>
      </c>
      <c r="B31" s="18" t="s">
        <v>55</v>
      </c>
      <c r="C31" s="16">
        <f t="shared" si="0"/>
        <v>5467</v>
      </c>
      <c r="D31" s="16">
        <f t="shared" si="0"/>
        <v>5505.4</v>
      </c>
      <c r="E31" s="16">
        <f t="shared" si="0"/>
        <v>38.399999999999636</v>
      </c>
      <c r="F31" s="16">
        <f t="shared" si="0"/>
        <v>100.70239619535393</v>
      </c>
    </row>
    <row r="32" spans="1:6" ht="12.75">
      <c r="A32" s="17">
        <v>3</v>
      </c>
      <c r="B32" s="18" t="s">
        <v>56</v>
      </c>
      <c r="C32" s="16">
        <f t="shared" si="0"/>
        <v>0</v>
      </c>
      <c r="D32" s="16">
        <f t="shared" si="0"/>
        <v>0</v>
      </c>
      <c r="E32" s="16">
        <f t="shared" si="0"/>
        <v>0</v>
      </c>
      <c r="F32" s="16">
        <f t="shared" si="0"/>
        <v>0</v>
      </c>
    </row>
    <row r="33" spans="1:6" ht="12.75">
      <c r="A33" s="94" t="s">
        <v>57</v>
      </c>
      <c r="B33" s="94"/>
      <c r="C33" s="15">
        <f t="shared" si="0"/>
        <v>80935.3</v>
      </c>
      <c r="D33" s="15">
        <f t="shared" si="0"/>
        <v>84631.9</v>
      </c>
      <c r="E33" s="15">
        <f t="shared" si="0"/>
        <v>3696.5999999999967</v>
      </c>
      <c r="F33" s="15">
        <f t="shared" si="0"/>
        <v>104.56735194655482</v>
      </c>
    </row>
  </sheetData>
  <mergeCells count="15">
    <mergeCell ref="C10:D10"/>
    <mergeCell ref="A10:A12"/>
    <mergeCell ref="B10:B12"/>
    <mergeCell ref="C11:C12"/>
    <mergeCell ref="D11:D12"/>
    <mergeCell ref="A29:F29"/>
    <mergeCell ref="A33:B33"/>
    <mergeCell ref="A6:F6"/>
    <mergeCell ref="E11:E12"/>
    <mergeCell ref="A18:B18"/>
    <mergeCell ref="A23:B23"/>
    <mergeCell ref="A28:B28"/>
    <mergeCell ref="A14:F14"/>
    <mergeCell ref="A19:F19"/>
    <mergeCell ref="A24:F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E11" sqref="E11"/>
    </sheetView>
  </sheetViews>
  <sheetFormatPr defaultColWidth="9.00390625" defaultRowHeight="12.75"/>
  <cols>
    <col min="1" max="1" width="3.875" style="0" customWidth="1"/>
    <col min="2" max="2" width="24.625" style="0" customWidth="1"/>
    <col min="3" max="3" width="16.125" style="0" customWidth="1"/>
    <col min="4" max="4" width="15.00390625" style="0" customWidth="1"/>
    <col min="5" max="5" width="14.75390625" style="0" customWidth="1"/>
    <col min="6" max="6" width="13.125" style="0" customWidth="1"/>
  </cols>
  <sheetData>
    <row r="3" ht="12.75">
      <c r="E3" t="s">
        <v>66</v>
      </c>
    </row>
    <row r="6" spans="1:5" ht="15.75">
      <c r="A6" s="84" t="s">
        <v>67</v>
      </c>
      <c r="B6" s="84"/>
      <c r="C6" s="84"/>
      <c r="D6" s="84"/>
      <c r="E6" s="84"/>
    </row>
    <row r="7" spans="1:5" ht="15.75">
      <c r="A7" s="6"/>
      <c r="B7" s="6"/>
      <c r="C7" s="6"/>
      <c r="D7" s="6"/>
      <c r="E7" s="6"/>
    </row>
    <row r="8" spans="1:5" ht="15.75">
      <c r="A8" s="6"/>
      <c r="B8" s="6"/>
      <c r="C8" s="6"/>
      <c r="D8" s="6"/>
      <c r="E8" s="48" t="s">
        <v>34</v>
      </c>
    </row>
    <row r="10" spans="1:5" ht="18" customHeight="1">
      <c r="A10" s="4" t="s">
        <v>0</v>
      </c>
      <c r="B10" s="4" t="s">
        <v>48</v>
      </c>
      <c r="C10" s="4" t="s">
        <v>63</v>
      </c>
      <c r="D10" s="4" t="s">
        <v>64</v>
      </c>
      <c r="E10" s="4" t="s">
        <v>65</v>
      </c>
    </row>
    <row r="11" spans="1:5" ht="18" customHeight="1">
      <c r="A11" s="4">
        <v>1</v>
      </c>
      <c r="B11" s="7" t="s">
        <v>58</v>
      </c>
      <c r="C11" s="14">
        <v>79126.5</v>
      </c>
      <c r="D11" s="14">
        <v>85778.9</v>
      </c>
      <c r="E11" s="14">
        <f>C11+D11</f>
        <v>164905.4</v>
      </c>
    </row>
    <row r="12" spans="1:5" ht="18" customHeight="1">
      <c r="A12" s="4">
        <v>2</v>
      </c>
      <c r="B12" s="7" t="s">
        <v>59</v>
      </c>
      <c r="C12" s="14">
        <v>0</v>
      </c>
      <c r="D12" s="14">
        <v>0</v>
      </c>
      <c r="E12" s="14">
        <f>C12+D12</f>
        <v>0</v>
      </c>
    </row>
    <row r="13" spans="1:5" ht="18" customHeight="1">
      <c r="A13" s="4">
        <v>3</v>
      </c>
      <c r="B13" s="7" t="s">
        <v>60</v>
      </c>
      <c r="C13" s="14">
        <v>0</v>
      </c>
      <c r="D13" s="14">
        <v>0</v>
      </c>
      <c r="E13" s="14">
        <f>C13+D13</f>
        <v>0</v>
      </c>
    </row>
    <row r="14" spans="1:5" ht="18" customHeight="1">
      <c r="A14" s="97" t="s">
        <v>57</v>
      </c>
      <c r="B14" s="97"/>
      <c r="C14" s="14">
        <f>C11</f>
        <v>79126.5</v>
      </c>
      <c r="D14" s="14">
        <f>SUM(D11:D13)</f>
        <v>85778.9</v>
      </c>
      <c r="E14" s="14">
        <f>SUM(E11:E13)</f>
        <v>164905.4</v>
      </c>
    </row>
  </sheetData>
  <mergeCells count="2">
    <mergeCell ref="A14:B1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E10" sqref="E10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4" width="10.75390625" style="0" customWidth="1"/>
    <col min="5" max="6" width="10.625" style="0" customWidth="1"/>
    <col min="7" max="7" width="10.375" style="0" customWidth="1"/>
    <col min="8" max="8" width="12.625" style="0" customWidth="1"/>
    <col min="9" max="9" width="10.625" style="0" customWidth="1"/>
    <col min="10" max="12" width="10.375" style="0" customWidth="1"/>
  </cols>
  <sheetData>
    <row r="1" ht="12.75">
      <c r="L1" t="s">
        <v>88</v>
      </c>
    </row>
    <row r="3" spans="1:12" ht="15.75">
      <c r="A3" s="84" t="s">
        <v>89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0:11" ht="18.75" customHeight="1">
      <c r="J5" s="103" t="s">
        <v>34</v>
      </c>
      <c r="K5" s="103"/>
    </row>
    <row r="6" spans="1:12" ht="12.75">
      <c r="A6" s="76" t="s">
        <v>0</v>
      </c>
      <c r="B6" s="77" t="s">
        <v>69</v>
      </c>
      <c r="C6" s="97" t="s">
        <v>58</v>
      </c>
      <c r="D6" s="97"/>
      <c r="E6" s="97" t="s">
        <v>68</v>
      </c>
      <c r="F6" s="97"/>
      <c r="G6" s="101" t="s">
        <v>60</v>
      </c>
      <c r="H6" s="102"/>
      <c r="I6" s="97" t="s">
        <v>59</v>
      </c>
      <c r="J6" s="97"/>
      <c r="K6" s="97" t="s">
        <v>70</v>
      </c>
      <c r="L6" s="97"/>
    </row>
    <row r="7" spans="1:15" ht="21" customHeight="1">
      <c r="A7" s="76"/>
      <c r="B7" s="77"/>
      <c r="C7" s="36" t="s">
        <v>147</v>
      </c>
      <c r="D7" s="36" t="s">
        <v>165</v>
      </c>
      <c r="E7" s="19" t="s">
        <v>147</v>
      </c>
      <c r="F7" s="19" t="s">
        <v>165</v>
      </c>
      <c r="G7" s="19" t="s">
        <v>147</v>
      </c>
      <c r="H7" s="19" t="s">
        <v>165</v>
      </c>
      <c r="I7" s="19" t="s">
        <v>147</v>
      </c>
      <c r="J7" s="19" t="s">
        <v>165</v>
      </c>
      <c r="K7" s="19" t="s">
        <v>147</v>
      </c>
      <c r="L7" s="19" t="s">
        <v>165</v>
      </c>
      <c r="M7" s="20"/>
      <c r="N7" s="20"/>
      <c r="O7" s="20"/>
    </row>
    <row r="8" spans="1:12" ht="18" customHeight="1">
      <c r="A8" s="24">
        <v>1</v>
      </c>
      <c r="B8" s="25" t="s">
        <v>71</v>
      </c>
      <c r="C8" s="26">
        <f>C9+C10+C18</f>
        <v>75468.3</v>
      </c>
      <c r="D8" s="65">
        <f>D9+D10+D18</f>
        <v>79126.49999999999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6">
        <f>C8</f>
        <v>75468.3</v>
      </c>
      <c r="L8" s="26">
        <f>D8</f>
        <v>79126.49999999999</v>
      </c>
    </row>
    <row r="9" spans="1:12" ht="18" customHeight="1">
      <c r="A9" s="24">
        <v>2</v>
      </c>
      <c r="B9" s="25" t="s">
        <v>72</v>
      </c>
      <c r="C9" s="65">
        <v>256.7</v>
      </c>
      <c r="D9" s="65">
        <v>180.4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6">
        <f aca="true" t="shared" si="0" ref="K9:K25">C9</f>
        <v>256.7</v>
      </c>
      <c r="L9" s="26">
        <f aca="true" t="shared" si="1" ref="L9:L25">D9</f>
        <v>180.4</v>
      </c>
    </row>
    <row r="10" spans="1:12" ht="18" customHeight="1">
      <c r="A10" s="24">
        <v>3</v>
      </c>
      <c r="B10" s="25" t="s">
        <v>73</v>
      </c>
      <c r="C10" s="65">
        <f>C11+C17</f>
        <v>75211.6</v>
      </c>
      <c r="D10" s="65">
        <f>D11+D17</f>
        <v>78946.09999999999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6">
        <f t="shared" si="0"/>
        <v>75211.6</v>
      </c>
      <c r="L10" s="26">
        <f t="shared" si="1"/>
        <v>78946.09999999999</v>
      </c>
    </row>
    <row r="11" spans="1:12" ht="18" customHeight="1">
      <c r="A11" s="24">
        <v>4</v>
      </c>
      <c r="B11" s="29" t="s">
        <v>74</v>
      </c>
      <c r="C11" s="66">
        <f>C12+C13+C14+C15+C16</f>
        <v>75211.6</v>
      </c>
      <c r="D11" s="66">
        <f>D12+D13+D14+D15+D16</f>
        <v>78946.09999999999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30">
        <f t="shared" si="0"/>
        <v>75211.6</v>
      </c>
      <c r="L11" s="30">
        <f t="shared" si="1"/>
        <v>78946.09999999999</v>
      </c>
    </row>
    <row r="12" spans="1:12" ht="25.5">
      <c r="A12" s="24">
        <v>5</v>
      </c>
      <c r="B12" s="5" t="s">
        <v>75</v>
      </c>
      <c r="C12" s="66">
        <v>6451.4</v>
      </c>
      <c r="D12" s="66">
        <v>6451.4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30">
        <f t="shared" si="0"/>
        <v>6451.4</v>
      </c>
      <c r="L12" s="30">
        <f t="shared" si="1"/>
        <v>6451.4</v>
      </c>
    </row>
    <row r="13" spans="1:12" ht="25.5">
      <c r="A13" s="24">
        <v>6</v>
      </c>
      <c r="B13" s="5" t="s">
        <v>76</v>
      </c>
      <c r="C13" s="66">
        <v>62650.9</v>
      </c>
      <c r="D13" s="66">
        <v>66132.2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30">
        <f t="shared" si="0"/>
        <v>62650.9</v>
      </c>
      <c r="L13" s="30">
        <f t="shared" si="1"/>
        <v>66132.2</v>
      </c>
    </row>
    <row r="14" spans="1:12" ht="18" customHeight="1">
      <c r="A14" s="24">
        <v>7</v>
      </c>
      <c r="B14" s="5" t="s">
        <v>77</v>
      </c>
      <c r="C14" s="66">
        <v>1267.8</v>
      </c>
      <c r="D14" s="66">
        <v>1448.8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30">
        <f t="shared" si="0"/>
        <v>1267.8</v>
      </c>
      <c r="L14" s="30">
        <f t="shared" si="1"/>
        <v>1448.8</v>
      </c>
    </row>
    <row r="15" spans="1:12" ht="18" customHeight="1">
      <c r="A15" s="24">
        <v>8</v>
      </c>
      <c r="B15" s="5" t="s">
        <v>78</v>
      </c>
      <c r="C15" s="66">
        <v>733.6</v>
      </c>
      <c r="D15" s="66">
        <v>990.3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0">
        <f t="shared" si="0"/>
        <v>733.6</v>
      </c>
      <c r="L15" s="30">
        <f t="shared" si="1"/>
        <v>990.3</v>
      </c>
    </row>
    <row r="16" spans="1:12" ht="18" customHeight="1">
      <c r="A16" s="24">
        <v>9</v>
      </c>
      <c r="B16" s="5" t="s">
        <v>79</v>
      </c>
      <c r="C16" s="66">
        <v>4107.9</v>
      </c>
      <c r="D16" s="66">
        <v>3923.4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30">
        <f t="shared" si="0"/>
        <v>4107.9</v>
      </c>
      <c r="L16" s="30">
        <f t="shared" si="1"/>
        <v>3923.4</v>
      </c>
    </row>
    <row r="17" spans="1:12" ht="18" customHeight="1">
      <c r="A17" s="24">
        <v>10</v>
      </c>
      <c r="B17" s="29" t="s">
        <v>80</v>
      </c>
      <c r="C17" s="30">
        <v>0</v>
      </c>
      <c r="D17" s="30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0">
        <f t="shared" si="0"/>
        <v>0</v>
      </c>
      <c r="L17" s="30">
        <f t="shared" si="1"/>
        <v>0</v>
      </c>
    </row>
    <row r="18" spans="1:12" ht="18" customHeight="1">
      <c r="A18" s="24">
        <v>11</v>
      </c>
      <c r="B18" s="25" t="s">
        <v>81</v>
      </c>
      <c r="C18" s="26">
        <f>C19+C20+C21</f>
        <v>0</v>
      </c>
      <c r="D18" s="26">
        <f>D19+D20+D21</f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6">
        <f t="shared" si="0"/>
        <v>0</v>
      </c>
      <c r="L18" s="26">
        <f t="shared" si="1"/>
        <v>0</v>
      </c>
    </row>
    <row r="19" spans="1:12" ht="18" customHeight="1">
      <c r="A19" s="24">
        <v>12</v>
      </c>
      <c r="B19" s="29" t="s">
        <v>82</v>
      </c>
      <c r="C19" s="30">
        <v>0</v>
      </c>
      <c r="D19" s="30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30">
        <f t="shared" si="0"/>
        <v>0</v>
      </c>
      <c r="L19" s="30">
        <f t="shared" si="1"/>
        <v>0</v>
      </c>
    </row>
    <row r="20" spans="1:12" ht="18" customHeight="1">
      <c r="A20" s="24">
        <v>13</v>
      </c>
      <c r="B20" s="29" t="s">
        <v>72</v>
      </c>
      <c r="C20" s="30">
        <v>0</v>
      </c>
      <c r="D20" s="30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30">
        <f t="shared" si="0"/>
        <v>0</v>
      </c>
      <c r="L20" s="30">
        <f t="shared" si="1"/>
        <v>0</v>
      </c>
    </row>
    <row r="21" spans="1:12" ht="18" customHeight="1">
      <c r="A21" s="24">
        <v>14</v>
      </c>
      <c r="B21" s="29" t="s">
        <v>83</v>
      </c>
      <c r="C21" s="30">
        <f>C22+C23</f>
        <v>0</v>
      </c>
      <c r="D21" s="30">
        <f>D22+D23</f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30">
        <f t="shared" si="0"/>
        <v>0</v>
      </c>
      <c r="L21" s="30">
        <f t="shared" si="1"/>
        <v>0</v>
      </c>
    </row>
    <row r="22" spans="1:12" ht="18" customHeight="1">
      <c r="A22" s="24">
        <v>15</v>
      </c>
      <c r="B22" s="5" t="s">
        <v>84</v>
      </c>
      <c r="C22" s="30">
        <v>0</v>
      </c>
      <c r="D22" s="30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30">
        <f t="shared" si="0"/>
        <v>0</v>
      </c>
      <c r="L22" s="30">
        <f t="shared" si="1"/>
        <v>0</v>
      </c>
    </row>
    <row r="23" spans="1:12" ht="18" customHeight="1">
      <c r="A23" s="24">
        <v>16</v>
      </c>
      <c r="B23" s="5" t="s">
        <v>85</v>
      </c>
      <c r="C23" s="30">
        <v>0</v>
      </c>
      <c r="D23" s="30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30">
        <f t="shared" si="0"/>
        <v>0</v>
      </c>
      <c r="L23" s="30">
        <f t="shared" si="1"/>
        <v>0</v>
      </c>
    </row>
    <row r="24" spans="1:12" ht="18" customHeight="1">
      <c r="A24" s="24">
        <v>17</v>
      </c>
      <c r="B24" s="5" t="s">
        <v>86</v>
      </c>
      <c r="C24" s="30">
        <v>0</v>
      </c>
      <c r="D24" s="30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30">
        <f t="shared" si="0"/>
        <v>0</v>
      </c>
      <c r="L24" s="30">
        <f t="shared" si="1"/>
        <v>0</v>
      </c>
    </row>
    <row r="25" spans="1:12" ht="25.5">
      <c r="A25" s="24">
        <v>18</v>
      </c>
      <c r="B25" s="5" t="s">
        <v>87</v>
      </c>
      <c r="C25" s="30">
        <v>0</v>
      </c>
      <c r="D25" s="30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30">
        <f t="shared" si="0"/>
        <v>0</v>
      </c>
      <c r="L25" s="30">
        <f t="shared" si="1"/>
        <v>0</v>
      </c>
    </row>
    <row r="26" spans="3:12" ht="12.75">
      <c r="C26" s="22"/>
      <c r="D26" s="22"/>
      <c r="E26" s="21"/>
      <c r="F26" s="21"/>
      <c r="G26" s="21"/>
      <c r="H26" s="21"/>
      <c r="I26" s="21"/>
      <c r="J26" s="21"/>
      <c r="K26" s="22"/>
      <c r="L26" s="22"/>
    </row>
    <row r="27" spans="3:12" ht="12.75">
      <c r="C27" s="22"/>
      <c r="D27" s="22"/>
      <c r="E27" s="21"/>
      <c r="F27" s="21"/>
      <c r="G27" s="21"/>
      <c r="H27" s="21"/>
      <c r="I27" s="21"/>
      <c r="J27" s="21"/>
      <c r="K27" s="22"/>
      <c r="L27" s="22"/>
    </row>
    <row r="28" spans="3:12" ht="12.75">
      <c r="C28" s="22"/>
      <c r="D28" s="22"/>
      <c r="E28" s="21"/>
      <c r="F28" s="21"/>
      <c r="G28" s="21"/>
      <c r="H28" s="21"/>
      <c r="I28" s="21"/>
      <c r="J28" s="21"/>
      <c r="K28" s="22"/>
      <c r="L28" s="22"/>
    </row>
    <row r="29" spans="3:12" ht="12.75"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3:12" ht="12.75"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3:12" ht="12.75"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3:12" ht="12.75"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3:12" ht="12.75"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3:12" ht="12.75"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3:12" ht="12.75"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3:12" ht="12.75"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3:12" ht="12.75"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3:12" ht="12.75"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3:12" ht="12.75"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3:12" ht="12.75"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3:12" ht="12.75"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3:12" ht="12.75"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3:12" ht="12.75"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3:12" ht="12.75"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3:12" ht="12.75"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3:12" ht="12.75">
      <c r="C46" s="22"/>
      <c r="D46" s="22"/>
      <c r="E46" s="22"/>
      <c r="F46" s="22"/>
      <c r="G46" s="22"/>
      <c r="H46" s="22"/>
      <c r="I46" s="22"/>
      <c r="J46" s="22"/>
      <c r="K46" s="22"/>
      <c r="L46" s="22"/>
    </row>
  </sheetData>
  <mergeCells count="9">
    <mergeCell ref="A3:L3"/>
    <mergeCell ref="K6:L6"/>
    <mergeCell ref="I6:J6"/>
    <mergeCell ref="B6:B7"/>
    <mergeCell ref="A6:A7"/>
    <mergeCell ref="C6:D6"/>
    <mergeCell ref="E6:F6"/>
    <mergeCell ref="G6:H6"/>
    <mergeCell ref="J5:K5"/>
  </mergeCells>
  <printOptions horizontalCentered="1"/>
  <pageMargins left="0.22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21.875" style="0" customWidth="1"/>
    <col min="4" max="4" width="18.125" style="0" customWidth="1"/>
    <col min="5" max="5" width="14.75390625" style="0" customWidth="1"/>
    <col min="6" max="6" width="13.125" style="0" customWidth="1"/>
  </cols>
  <sheetData>
    <row r="2" ht="12.75">
      <c r="D2" t="s">
        <v>104</v>
      </c>
    </row>
    <row r="5" spans="1:4" ht="15.75">
      <c r="A5" s="84" t="s">
        <v>150</v>
      </c>
      <c r="B5" s="84"/>
      <c r="C5" s="84"/>
      <c r="D5" s="84"/>
    </row>
    <row r="6" spans="1:4" ht="15.75">
      <c r="A6" s="84" t="s">
        <v>112</v>
      </c>
      <c r="B6" s="84"/>
      <c r="C6" s="84"/>
      <c r="D6" s="84"/>
    </row>
    <row r="7" spans="1:4" ht="15.75">
      <c r="A7" s="6"/>
      <c r="B7" s="6"/>
      <c r="C7" s="6"/>
      <c r="D7" s="6"/>
    </row>
    <row r="9" spans="1:4" ht="12.75">
      <c r="A9" s="97" t="s">
        <v>109</v>
      </c>
      <c r="B9" s="97" t="s">
        <v>110</v>
      </c>
      <c r="C9" s="97" t="s">
        <v>111</v>
      </c>
      <c r="D9" s="97"/>
    </row>
    <row r="10" spans="1:4" ht="12.75">
      <c r="A10" s="97"/>
      <c r="B10" s="97"/>
      <c r="C10" s="4" t="s">
        <v>148</v>
      </c>
      <c r="D10" s="4" t="s">
        <v>167</v>
      </c>
    </row>
    <row r="11" spans="1:4" ht="12.75">
      <c r="A11" s="4">
        <v>1</v>
      </c>
      <c r="B11" s="4" t="s">
        <v>31</v>
      </c>
      <c r="C11" s="4" t="s">
        <v>31</v>
      </c>
      <c r="D11" s="4" t="s">
        <v>31</v>
      </c>
    </row>
    <row r="12" spans="1:4" ht="12.75">
      <c r="A12" s="4">
        <v>2</v>
      </c>
      <c r="B12" s="4" t="s">
        <v>31</v>
      </c>
      <c r="C12" s="4" t="s">
        <v>31</v>
      </c>
      <c r="D12" s="4" t="s">
        <v>31</v>
      </c>
    </row>
    <row r="13" spans="1:4" ht="12.75">
      <c r="A13" s="4">
        <v>3</v>
      </c>
      <c r="B13" s="4" t="s">
        <v>31</v>
      </c>
      <c r="C13" s="4" t="s">
        <v>31</v>
      </c>
      <c r="D13" s="4" t="s">
        <v>31</v>
      </c>
    </row>
    <row r="14" spans="1:4" ht="12.75">
      <c r="A14" s="4">
        <v>4</v>
      </c>
      <c r="B14" s="4" t="s">
        <v>31</v>
      </c>
      <c r="C14" s="4" t="s">
        <v>31</v>
      </c>
      <c r="D14" s="4" t="s">
        <v>31</v>
      </c>
    </row>
    <row r="15" spans="1:4" ht="12.75">
      <c r="A15" s="4">
        <v>5</v>
      </c>
      <c r="B15" s="4" t="s">
        <v>31</v>
      </c>
      <c r="C15" s="4" t="s">
        <v>31</v>
      </c>
      <c r="D15" s="4" t="s">
        <v>31</v>
      </c>
    </row>
    <row r="16" spans="1:4" ht="12.75">
      <c r="A16" s="4">
        <v>6</v>
      </c>
      <c r="B16" s="4" t="s">
        <v>31</v>
      </c>
      <c r="C16" s="4" t="s">
        <v>31</v>
      </c>
      <c r="D16" s="4" t="s">
        <v>31</v>
      </c>
    </row>
    <row r="17" spans="1:4" ht="12.75">
      <c r="A17" s="4">
        <v>7</v>
      </c>
      <c r="B17" s="4" t="s">
        <v>31</v>
      </c>
      <c r="C17" s="4" t="s">
        <v>31</v>
      </c>
      <c r="D17" s="4" t="s">
        <v>31</v>
      </c>
    </row>
    <row r="18" spans="1:4" ht="12.75">
      <c r="A18" s="4">
        <v>8</v>
      </c>
      <c r="B18" s="4" t="s">
        <v>31</v>
      </c>
      <c r="C18" s="4" t="s">
        <v>31</v>
      </c>
      <c r="D18" s="4" t="s">
        <v>31</v>
      </c>
    </row>
    <row r="19" spans="1:4" ht="12.75">
      <c r="A19" s="4">
        <v>9</v>
      </c>
      <c r="B19" s="4" t="s">
        <v>31</v>
      </c>
      <c r="C19" s="4" t="s">
        <v>31</v>
      </c>
      <c r="D19" s="4" t="s">
        <v>31</v>
      </c>
    </row>
    <row r="20" spans="1:4" ht="12.75">
      <c r="A20" s="94" t="s">
        <v>57</v>
      </c>
      <c r="B20" s="94"/>
      <c r="C20" s="23" t="s">
        <v>31</v>
      </c>
      <c r="D20" s="23" t="s">
        <v>31</v>
      </c>
    </row>
  </sheetData>
  <mergeCells count="6">
    <mergeCell ref="A5:D5"/>
    <mergeCell ref="A6:D6"/>
    <mergeCell ref="A20:B20"/>
    <mergeCell ref="C9:D9"/>
    <mergeCell ref="A9:A10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5.625" style="0" customWidth="1"/>
    <col min="4" max="4" width="14.75390625" style="0" customWidth="1"/>
    <col min="5" max="5" width="14.625" style="0" customWidth="1"/>
    <col min="6" max="6" width="14.75390625" style="0" customWidth="1"/>
    <col min="7" max="7" width="13.125" style="0" customWidth="1"/>
  </cols>
  <sheetData>
    <row r="2" ht="12.75">
      <c r="E2" t="s">
        <v>113</v>
      </c>
    </row>
    <row r="6" spans="1:5" ht="15.75">
      <c r="A6" s="84" t="s">
        <v>151</v>
      </c>
      <c r="B6" s="84"/>
      <c r="C6" s="84"/>
      <c r="D6" s="84"/>
      <c r="E6" s="84"/>
    </row>
    <row r="7" spans="1:5" ht="15.75">
      <c r="A7" s="84" t="s">
        <v>114</v>
      </c>
      <c r="B7" s="84"/>
      <c r="C7" s="84"/>
      <c r="D7" s="84"/>
      <c r="E7" s="84"/>
    </row>
    <row r="8" spans="1:5" ht="15.75">
      <c r="A8" s="6"/>
      <c r="B8" s="6"/>
      <c r="C8" s="6"/>
      <c r="D8" s="6"/>
      <c r="E8" s="6"/>
    </row>
    <row r="10" spans="1:5" ht="12.75">
      <c r="A10" s="97" t="s">
        <v>109</v>
      </c>
      <c r="B10" s="97" t="s">
        <v>110</v>
      </c>
      <c r="C10" s="97" t="s">
        <v>111</v>
      </c>
      <c r="D10" s="97"/>
      <c r="E10" s="97"/>
    </row>
    <row r="11" spans="1:5" ht="12.75">
      <c r="A11" s="97"/>
      <c r="B11" s="97"/>
      <c r="C11" s="4" t="s">
        <v>115</v>
      </c>
      <c r="D11" s="4" t="s">
        <v>148</v>
      </c>
      <c r="E11" s="4" t="s">
        <v>167</v>
      </c>
    </row>
    <row r="12" spans="1:5" ht="12.75">
      <c r="A12" s="4">
        <v>1</v>
      </c>
      <c r="B12" s="4" t="s">
        <v>31</v>
      </c>
      <c r="C12" s="4" t="s">
        <v>31</v>
      </c>
      <c r="D12" s="4" t="s">
        <v>31</v>
      </c>
      <c r="E12" s="4" t="s">
        <v>31</v>
      </c>
    </row>
    <row r="13" spans="1:5" ht="12.75">
      <c r="A13" s="4">
        <v>2</v>
      </c>
      <c r="B13" s="4" t="s">
        <v>31</v>
      </c>
      <c r="C13" s="4" t="s">
        <v>31</v>
      </c>
      <c r="D13" s="4" t="s">
        <v>31</v>
      </c>
      <c r="E13" s="4" t="s">
        <v>31</v>
      </c>
    </row>
    <row r="14" spans="1:5" ht="12.75">
      <c r="A14" s="4">
        <v>3</v>
      </c>
      <c r="B14" s="4" t="s">
        <v>31</v>
      </c>
      <c r="C14" s="4" t="s">
        <v>31</v>
      </c>
      <c r="D14" s="4" t="s">
        <v>31</v>
      </c>
      <c r="E14" s="4" t="s">
        <v>31</v>
      </c>
    </row>
    <row r="15" spans="1:5" ht="12.75">
      <c r="A15" s="4">
        <v>4</v>
      </c>
      <c r="B15" s="4" t="s">
        <v>31</v>
      </c>
      <c r="C15" s="4" t="s">
        <v>31</v>
      </c>
      <c r="D15" s="4" t="s">
        <v>31</v>
      </c>
      <c r="E15" s="4" t="s">
        <v>31</v>
      </c>
    </row>
    <row r="16" spans="1:5" ht="12.75">
      <c r="A16" s="4">
        <v>5</v>
      </c>
      <c r="B16" s="4" t="s">
        <v>31</v>
      </c>
      <c r="C16" s="4" t="s">
        <v>31</v>
      </c>
      <c r="D16" s="4" t="s">
        <v>31</v>
      </c>
      <c r="E16" s="4" t="s">
        <v>31</v>
      </c>
    </row>
    <row r="17" spans="1:5" ht="12.75">
      <c r="A17" s="4">
        <v>6</v>
      </c>
      <c r="B17" s="4" t="s">
        <v>31</v>
      </c>
      <c r="C17" s="4" t="s">
        <v>31</v>
      </c>
      <c r="D17" s="4" t="s">
        <v>31</v>
      </c>
      <c r="E17" s="4" t="s">
        <v>31</v>
      </c>
    </row>
    <row r="18" spans="1:5" ht="12.75">
      <c r="A18" s="4">
        <v>7</v>
      </c>
      <c r="B18" s="4" t="s">
        <v>31</v>
      </c>
      <c r="C18" s="4" t="s">
        <v>31</v>
      </c>
      <c r="D18" s="4" t="s">
        <v>31</v>
      </c>
      <c r="E18" s="4" t="s">
        <v>31</v>
      </c>
    </row>
    <row r="19" spans="1:5" ht="12.75">
      <c r="A19" s="4">
        <v>8</v>
      </c>
      <c r="B19" s="4" t="s">
        <v>31</v>
      </c>
      <c r="C19" s="4" t="s">
        <v>31</v>
      </c>
      <c r="D19" s="4" t="s">
        <v>31</v>
      </c>
      <c r="E19" s="4" t="s">
        <v>31</v>
      </c>
    </row>
    <row r="20" spans="1:5" ht="12.75">
      <c r="A20" s="4">
        <v>9</v>
      </c>
      <c r="B20" s="4" t="s">
        <v>31</v>
      </c>
      <c r="C20" s="4" t="s">
        <v>31</v>
      </c>
      <c r="D20" s="4" t="s">
        <v>31</v>
      </c>
      <c r="E20" s="4" t="s">
        <v>31</v>
      </c>
    </row>
    <row r="21" spans="1:5" ht="12.75">
      <c r="A21" s="94" t="s">
        <v>57</v>
      </c>
      <c r="B21" s="94"/>
      <c r="C21" s="23" t="s">
        <v>31</v>
      </c>
      <c r="D21" s="23" t="s">
        <v>31</v>
      </c>
      <c r="E21" s="23" t="s">
        <v>31</v>
      </c>
    </row>
  </sheetData>
  <mergeCells count="6">
    <mergeCell ref="A6:E6"/>
    <mergeCell ref="A7:E7"/>
    <mergeCell ref="A21:B21"/>
    <mergeCell ref="C10:E10"/>
    <mergeCell ref="A10:A11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5">
      <selection activeCell="D31" sqref="D31"/>
    </sheetView>
  </sheetViews>
  <sheetFormatPr defaultColWidth="9.00390625" defaultRowHeight="12.75"/>
  <cols>
    <col min="1" max="1" width="4.875" style="0" customWidth="1"/>
    <col min="2" max="2" width="24.875" style="0" customWidth="1"/>
    <col min="3" max="3" width="18.25390625" style="0" customWidth="1"/>
    <col min="4" max="4" width="30.125" style="0" customWidth="1"/>
    <col min="5" max="5" width="14.75390625" style="0" customWidth="1"/>
    <col min="6" max="6" width="13.125" style="0" customWidth="1"/>
  </cols>
  <sheetData>
    <row r="1" ht="12.75">
      <c r="D1" s="1" t="s">
        <v>117</v>
      </c>
    </row>
    <row r="2" ht="12.75">
      <c r="D2" s="1"/>
    </row>
    <row r="4" spans="1:4" ht="15.75">
      <c r="A4" s="84" t="s">
        <v>118</v>
      </c>
      <c r="B4" s="84"/>
      <c r="C4" s="84"/>
      <c r="D4" s="84"/>
    </row>
    <row r="5" spans="1:4" ht="15.75">
      <c r="A5" s="6"/>
      <c r="B5" s="6"/>
      <c r="C5" s="6"/>
      <c r="D5" s="6"/>
    </row>
    <row r="7" spans="1:4" ht="12.75">
      <c r="A7" s="4" t="s">
        <v>109</v>
      </c>
      <c r="B7" s="4" t="s">
        <v>1</v>
      </c>
      <c r="C7" s="4" t="s">
        <v>116</v>
      </c>
      <c r="D7" s="4" t="s">
        <v>149</v>
      </c>
    </row>
    <row r="8" spans="1:4" ht="12.75">
      <c r="A8" s="4">
        <v>1</v>
      </c>
      <c r="B8" s="4" t="s">
        <v>31</v>
      </c>
      <c r="C8" s="4" t="s">
        <v>31</v>
      </c>
      <c r="D8" s="4" t="s">
        <v>31</v>
      </c>
    </row>
    <row r="9" spans="1:4" ht="12.75">
      <c r="A9" s="4">
        <v>2</v>
      </c>
      <c r="B9" s="4" t="s">
        <v>31</v>
      </c>
      <c r="C9" s="4" t="s">
        <v>31</v>
      </c>
      <c r="D9" s="4" t="s">
        <v>31</v>
      </c>
    </row>
    <row r="10" spans="1:4" ht="12.75">
      <c r="A10" s="4">
        <v>3</v>
      </c>
      <c r="B10" s="4" t="s">
        <v>31</v>
      </c>
      <c r="C10" s="4" t="s">
        <v>31</v>
      </c>
      <c r="D10" s="4" t="s">
        <v>31</v>
      </c>
    </row>
    <row r="11" spans="1:4" ht="12.75">
      <c r="A11" s="4">
        <v>4</v>
      </c>
      <c r="B11" s="4" t="s">
        <v>31</v>
      </c>
      <c r="C11" s="4" t="s">
        <v>31</v>
      </c>
      <c r="D11" s="4" t="s">
        <v>31</v>
      </c>
    </row>
    <row r="12" spans="1:4" ht="12.75">
      <c r="A12" s="4">
        <v>5</v>
      </c>
      <c r="B12" s="4" t="s">
        <v>31</v>
      </c>
      <c r="C12" s="4" t="s">
        <v>31</v>
      </c>
      <c r="D12" s="4" t="s">
        <v>31</v>
      </c>
    </row>
    <row r="13" spans="1:4" ht="12.75">
      <c r="A13" s="4">
        <v>6</v>
      </c>
      <c r="B13" s="4" t="s">
        <v>31</v>
      </c>
      <c r="C13" s="4" t="s">
        <v>31</v>
      </c>
      <c r="D13" s="4" t="s">
        <v>31</v>
      </c>
    </row>
    <row r="14" spans="1:4" ht="12.75">
      <c r="A14" s="4">
        <v>7</v>
      </c>
      <c r="B14" s="4" t="s">
        <v>31</v>
      </c>
      <c r="C14" s="4" t="s">
        <v>31</v>
      </c>
      <c r="D14" s="4" t="s">
        <v>31</v>
      </c>
    </row>
    <row r="15" spans="1:4" ht="12.75">
      <c r="A15" s="4">
        <v>8</v>
      </c>
      <c r="B15" s="4" t="s">
        <v>31</v>
      </c>
      <c r="C15" s="4" t="s">
        <v>31</v>
      </c>
      <c r="D15" s="4" t="s">
        <v>31</v>
      </c>
    </row>
    <row r="16" spans="1:4" ht="12.75">
      <c r="A16" s="4">
        <v>9</v>
      </c>
      <c r="B16" s="4" t="s">
        <v>31</v>
      </c>
      <c r="C16" s="4" t="s">
        <v>31</v>
      </c>
      <c r="D16" s="4" t="s">
        <v>31</v>
      </c>
    </row>
    <row r="17" spans="1:4" ht="12.75">
      <c r="A17" s="4">
        <v>10</v>
      </c>
      <c r="B17" s="4" t="s">
        <v>31</v>
      </c>
      <c r="C17" s="4" t="s">
        <v>31</v>
      </c>
      <c r="D17" s="4" t="s">
        <v>31</v>
      </c>
    </row>
    <row r="18" spans="1:4" ht="12.75">
      <c r="A18" s="4">
        <v>11</v>
      </c>
      <c r="B18" s="4" t="s">
        <v>31</v>
      </c>
      <c r="C18" s="4" t="s">
        <v>31</v>
      </c>
      <c r="D18" s="4" t="s">
        <v>31</v>
      </c>
    </row>
    <row r="19" spans="1:4" ht="12.75">
      <c r="A19" s="4">
        <v>12</v>
      </c>
      <c r="B19" s="4" t="s">
        <v>31</v>
      </c>
      <c r="C19" s="4" t="s">
        <v>31</v>
      </c>
      <c r="D19" s="4" t="s">
        <v>31</v>
      </c>
    </row>
    <row r="20" spans="1:4" ht="12.75">
      <c r="A20" s="4">
        <v>13</v>
      </c>
      <c r="B20" s="4" t="s">
        <v>31</v>
      </c>
      <c r="C20" s="4" t="s">
        <v>31</v>
      </c>
      <c r="D20" s="4" t="s">
        <v>31</v>
      </c>
    </row>
    <row r="21" spans="1:4" ht="12.75">
      <c r="A21" s="4">
        <v>14</v>
      </c>
      <c r="B21" s="4" t="s">
        <v>31</v>
      </c>
      <c r="C21" s="4" t="s">
        <v>31</v>
      </c>
      <c r="D21" s="4" t="s">
        <v>31</v>
      </c>
    </row>
    <row r="22" spans="1:4" ht="12.75">
      <c r="A22" s="4">
        <v>15</v>
      </c>
      <c r="B22" s="4" t="s">
        <v>31</v>
      </c>
      <c r="C22" s="4" t="s">
        <v>31</v>
      </c>
      <c r="D22" s="4" t="s">
        <v>31</v>
      </c>
    </row>
    <row r="23" spans="1:4" ht="12.75">
      <c r="A23" s="94" t="s">
        <v>8</v>
      </c>
      <c r="B23" s="94"/>
      <c r="C23" s="94"/>
      <c r="D23" s="23" t="s">
        <v>31</v>
      </c>
    </row>
    <row r="27" spans="1:4" ht="15.75">
      <c r="A27" s="84" t="s">
        <v>120</v>
      </c>
      <c r="B27" s="84"/>
      <c r="C27" s="84"/>
      <c r="D27" s="84"/>
    </row>
    <row r="28" spans="1:4" ht="15.75">
      <c r="A28" s="84" t="s">
        <v>119</v>
      </c>
      <c r="B28" s="84"/>
      <c r="C28" s="84"/>
      <c r="D28" s="84"/>
    </row>
    <row r="29" spans="1:4" ht="15.75">
      <c r="A29" s="6"/>
      <c r="B29" s="6"/>
      <c r="C29" s="6"/>
      <c r="D29" s="6"/>
    </row>
    <row r="31" spans="1:4" ht="12.75">
      <c r="A31" s="4" t="s">
        <v>109</v>
      </c>
      <c r="B31" s="4" t="s">
        <v>1</v>
      </c>
      <c r="C31" s="4" t="s">
        <v>116</v>
      </c>
      <c r="D31" s="4" t="s">
        <v>166</v>
      </c>
    </row>
    <row r="32" spans="1:4" ht="12.75">
      <c r="A32" s="4">
        <v>1</v>
      </c>
      <c r="B32" s="4" t="s">
        <v>31</v>
      </c>
      <c r="C32" s="4" t="s">
        <v>31</v>
      </c>
      <c r="D32" s="4" t="s">
        <v>31</v>
      </c>
    </row>
    <row r="33" spans="1:4" ht="12.75">
      <c r="A33" s="4">
        <v>2</v>
      </c>
      <c r="B33" s="4" t="s">
        <v>31</v>
      </c>
      <c r="C33" s="4" t="s">
        <v>31</v>
      </c>
      <c r="D33" s="4" t="s">
        <v>31</v>
      </c>
    </row>
    <row r="34" spans="1:4" ht="12.75">
      <c r="A34" s="4">
        <v>3</v>
      </c>
      <c r="B34" s="4" t="s">
        <v>31</v>
      </c>
      <c r="C34" s="4" t="s">
        <v>31</v>
      </c>
      <c r="D34" s="4" t="s">
        <v>31</v>
      </c>
    </row>
    <row r="35" spans="1:4" ht="12.75">
      <c r="A35" s="4">
        <v>4</v>
      </c>
      <c r="B35" s="4" t="s">
        <v>31</v>
      </c>
      <c r="C35" s="4" t="s">
        <v>31</v>
      </c>
      <c r="D35" s="4" t="s">
        <v>31</v>
      </c>
    </row>
    <row r="36" spans="1:4" ht="12.75">
      <c r="A36" s="4">
        <v>5</v>
      </c>
      <c r="B36" s="4" t="s">
        <v>31</v>
      </c>
      <c r="C36" s="4" t="s">
        <v>31</v>
      </c>
      <c r="D36" s="4" t="s">
        <v>31</v>
      </c>
    </row>
    <row r="37" spans="1:4" ht="12.75">
      <c r="A37" s="4">
        <v>6</v>
      </c>
      <c r="B37" s="4" t="s">
        <v>31</v>
      </c>
      <c r="C37" s="4" t="s">
        <v>31</v>
      </c>
      <c r="D37" s="4" t="s">
        <v>31</v>
      </c>
    </row>
    <row r="38" spans="1:4" ht="12.75">
      <c r="A38" s="4">
        <v>7</v>
      </c>
      <c r="B38" s="4" t="s">
        <v>31</v>
      </c>
      <c r="C38" s="4" t="s">
        <v>31</v>
      </c>
      <c r="D38" s="4" t="s">
        <v>31</v>
      </c>
    </row>
    <row r="39" spans="1:4" ht="12.75">
      <c r="A39" s="4">
        <v>8</v>
      </c>
      <c r="B39" s="4" t="s">
        <v>31</v>
      </c>
      <c r="C39" s="4" t="s">
        <v>31</v>
      </c>
      <c r="D39" s="4" t="s">
        <v>31</v>
      </c>
    </row>
    <row r="40" spans="1:4" ht="12.75">
      <c r="A40" s="4">
        <v>9</v>
      </c>
      <c r="B40" s="4" t="s">
        <v>31</v>
      </c>
      <c r="C40" s="4" t="s">
        <v>31</v>
      </c>
      <c r="D40" s="4" t="s">
        <v>31</v>
      </c>
    </row>
    <row r="41" spans="1:4" ht="12.75">
      <c r="A41" s="4">
        <v>10</v>
      </c>
      <c r="B41" s="4" t="s">
        <v>31</v>
      </c>
      <c r="C41" s="4" t="s">
        <v>31</v>
      </c>
      <c r="D41" s="4" t="s">
        <v>31</v>
      </c>
    </row>
    <row r="42" spans="1:4" ht="12.75">
      <c r="A42" s="4">
        <v>11</v>
      </c>
      <c r="B42" s="4" t="s">
        <v>31</v>
      </c>
      <c r="C42" s="4" t="s">
        <v>31</v>
      </c>
      <c r="D42" s="4" t="s">
        <v>31</v>
      </c>
    </row>
    <row r="43" spans="1:4" ht="12.75">
      <c r="A43" s="4">
        <v>12</v>
      </c>
      <c r="B43" s="4" t="s">
        <v>31</v>
      </c>
      <c r="C43" s="4" t="s">
        <v>31</v>
      </c>
      <c r="D43" s="4" t="s">
        <v>31</v>
      </c>
    </row>
    <row r="44" spans="1:4" ht="12.75">
      <c r="A44" s="4">
        <v>13</v>
      </c>
      <c r="B44" s="4" t="s">
        <v>31</v>
      </c>
      <c r="C44" s="4" t="s">
        <v>31</v>
      </c>
      <c r="D44" s="4" t="s">
        <v>31</v>
      </c>
    </row>
    <row r="45" spans="1:4" ht="12.75">
      <c r="A45" s="4">
        <v>14</v>
      </c>
      <c r="B45" s="4" t="s">
        <v>31</v>
      </c>
      <c r="C45" s="4" t="s">
        <v>31</v>
      </c>
      <c r="D45" s="4" t="s">
        <v>31</v>
      </c>
    </row>
    <row r="46" spans="1:4" ht="12.75">
      <c r="A46" s="4">
        <v>15</v>
      </c>
      <c r="B46" s="4" t="s">
        <v>31</v>
      </c>
      <c r="C46" s="4" t="s">
        <v>31</v>
      </c>
      <c r="D46" s="4" t="s">
        <v>31</v>
      </c>
    </row>
    <row r="47" spans="1:4" ht="12.75">
      <c r="A47" s="94" t="s">
        <v>8</v>
      </c>
      <c r="B47" s="94"/>
      <c r="C47" s="94"/>
      <c r="D47" s="23" t="s">
        <v>31</v>
      </c>
    </row>
  </sheetData>
  <mergeCells count="5">
    <mergeCell ref="A23:C23"/>
    <mergeCell ref="A4:D4"/>
    <mergeCell ref="A27:D27"/>
    <mergeCell ref="A47:C47"/>
    <mergeCell ref="A28:D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A11" sqref="A11"/>
    </sheetView>
  </sheetViews>
  <sheetFormatPr defaultColWidth="9.00390625" defaultRowHeight="12.75"/>
  <cols>
    <col min="1" max="1" width="45.875" style="0" customWidth="1"/>
    <col min="2" max="2" width="19.875" style="0" customWidth="1"/>
    <col min="3" max="3" width="13.375" style="0" customWidth="1"/>
    <col min="4" max="4" width="15.00390625" style="0" customWidth="1"/>
    <col min="5" max="5" width="14.75390625" style="0" customWidth="1"/>
    <col min="6" max="6" width="13.125" style="0" customWidth="1"/>
  </cols>
  <sheetData>
    <row r="2" ht="12.75">
      <c r="C2" t="s">
        <v>108</v>
      </c>
    </row>
    <row r="6" spans="1:3" ht="15.75">
      <c r="A6" s="84" t="s">
        <v>105</v>
      </c>
      <c r="B6" s="84"/>
      <c r="C6" s="84"/>
    </row>
    <row r="7" spans="1:3" ht="15.75">
      <c r="A7" s="84" t="s">
        <v>106</v>
      </c>
      <c r="B7" s="84"/>
      <c r="C7" s="84"/>
    </row>
    <row r="8" spans="1:3" ht="15.75">
      <c r="A8" s="6"/>
      <c r="B8" s="6"/>
      <c r="C8" s="6"/>
    </row>
    <row r="10" spans="1:3" ht="12.75">
      <c r="A10" s="4" t="s">
        <v>48</v>
      </c>
      <c r="B10" s="4" t="s">
        <v>90</v>
      </c>
      <c r="C10" s="4" t="s">
        <v>91</v>
      </c>
    </row>
    <row r="11" spans="1:3" ht="12.75">
      <c r="A11" s="31" t="s">
        <v>97</v>
      </c>
      <c r="B11" s="32" t="s">
        <v>92</v>
      </c>
      <c r="C11" s="31">
        <v>241.93</v>
      </c>
    </row>
    <row r="12" spans="1:3" ht="12.75">
      <c r="A12" s="31" t="s">
        <v>98</v>
      </c>
      <c r="B12" s="32" t="s">
        <v>92</v>
      </c>
      <c r="C12" s="31">
        <v>0</v>
      </c>
    </row>
    <row r="13" spans="1:3" ht="12.75">
      <c r="A13" s="31" t="s">
        <v>99</v>
      </c>
      <c r="B13" s="32" t="s">
        <v>92</v>
      </c>
      <c r="C13" s="31">
        <v>0</v>
      </c>
    </row>
    <row r="14" spans="1:3" ht="12.75">
      <c r="A14" s="31" t="s">
        <v>100</v>
      </c>
      <c r="B14" s="32" t="s">
        <v>92</v>
      </c>
      <c r="C14" s="31">
        <v>0</v>
      </c>
    </row>
    <row r="15" spans="1:3" ht="12.75">
      <c r="A15" s="31" t="s">
        <v>101</v>
      </c>
      <c r="B15" s="32" t="s">
        <v>92</v>
      </c>
      <c r="C15" s="31">
        <v>0</v>
      </c>
    </row>
    <row r="16" spans="1:3" ht="12.75">
      <c r="A16" s="31" t="s">
        <v>102</v>
      </c>
      <c r="B16" s="35" t="s">
        <v>93</v>
      </c>
      <c r="C16" s="31">
        <v>0</v>
      </c>
    </row>
    <row r="17" spans="1:3" ht="12.75">
      <c r="A17" s="104" t="s">
        <v>152</v>
      </c>
      <c r="B17" s="105"/>
      <c r="C17" s="105"/>
    </row>
    <row r="18" spans="1:3" ht="12.75">
      <c r="A18" s="31" t="s">
        <v>94</v>
      </c>
      <c r="B18" s="33" t="s">
        <v>103</v>
      </c>
      <c r="C18" s="31">
        <v>0</v>
      </c>
    </row>
    <row r="19" spans="1:3" ht="12.75">
      <c r="A19" s="31" t="s">
        <v>95</v>
      </c>
      <c r="B19" s="33" t="s">
        <v>103</v>
      </c>
      <c r="C19" s="31">
        <v>0</v>
      </c>
    </row>
    <row r="20" spans="1:3" ht="12.75">
      <c r="A20" s="31" t="s">
        <v>96</v>
      </c>
      <c r="B20" s="33" t="s">
        <v>103</v>
      </c>
      <c r="C20" s="31">
        <v>0</v>
      </c>
    </row>
    <row r="24" ht="12.75">
      <c r="A24" t="s">
        <v>107</v>
      </c>
    </row>
  </sheetData>
  <mergeCells count="3">
    <mergeCell ref="A17:C17"/>
    <mergeCell ref="A6:C6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Chrzanowie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Guzik</dc:creator>
  <cp:keywords/>
  <dc:description/>
  <cp:lastModifiedBy>Anna Guzik</cp:lastModifiedBy>
  <cp:lastPrinted>2006-11-15T12:27:23Z</cp:lastPrinted>
  <dcterms:created xsi:type="dcterms:W3CDTF">2003-12-10T13:07:35Z</dcterms:created>
  <dcterms:modified xsi:type="dcterms:W3CDTF">2006-12-07T11:12:00Z</dcterms:modified>
  <cp:category/>
  <cp:version/>
  <cp:contentType/>
  <cp:contentStatus/>
</cp:coreProperties>
</file>