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  <sheet name="Zał.6" sheetId="6" r:id="rId6"/>
    <sheet name="Zał.7" sheetId="7" r:id="rId7"/>
    <sheet name="Zał.8" sheetId="8" r:id="rId8"/>
    <sheet name="Zał.9" sheetId="9" r:id="rId9"/>
  </sheets>
  <definedNames/>
  <calcPr fullCalcOnLoad="1"/>
</workbook>
</file>

<file path=xl/sharedStrings.xml><?xml version="1.0" encoding="utf-8"?>
<sst xmlns="http://schemas.openxmlformats.org/spreadsheetml/2006/main" count="414" uniqueCount="180">
  <si>
    <t>Lp.</t>
  </si>
  <si>
    <t>Nazwa jednostki</t>
  </si>
  <si>
    <t>GRUNTY</t>
  </si>
  <si>
    <t>Wartość księgowa</t>
  </si>
  <si>
    <t>Pow. w m2</t>
  </si>
  <si>
    <t>Budynki i budowle</t>
  </si>
  <si>
    <t>Inne środki trwałe</t>
  </si>
  <si>
    <t>Pozostałe aktywa</t>
  </si>
  <si>
    <t>RAZEM</t>
  </si>
  <si>
    <t>Wartość</t>
  </si>
  <si>
    <t>Podstawa własności majątku Powiatu</t>
  </si>
  <si>
    <t>Podstawa prawna przekazania mienia jednostce</t>
  </si>
  <si>
    <t>I LO Chrzanów</t>
  </si>
  <si>
    <t>Trwały zarząd</t>
  </si>
  <si>
    <t>Mienie ruchome jednostki</t>
  </si>
  <si>
    <t>II LO Chrzanów</t>
  </si>
  <si>
    <t>PCE Chrzanów</t>
  </si>
  <si>
    <t>ZSECh Trzebinia</t>
  </si>
  <si>
    <t>ZS Libiąż</t>
  </si>
  <si>
    <t>SOSzW Chrzanów</t>
  </si>
  <si>
    <t>DPS Płaza</t>
  </si>
  <si>
    <t>PPP Chrzanów</t>
  </si>
  <si>
    <t>PPP Trzebinia</t>
  </si>
  <si>
    <t>PZD Chrzanów</t>
  </si>
  <si>
    <t>PUP Chrzanów</t>
  </si>
  <si>
    <t>PCPR Chrzanów</t>
  </si>
  <si>
    <t>Szpital Powiatowy Chrzanów</t>
  </si>
  <si>
    <t>Nieodpłatne użytkowanie</t>
  </si>
  <si>
    <t>-</t>
  </si>
  <si>
    <t>Zał. Nr 1</t>
  </si>
  <si>
    <t>Mienie jednostki samorządu terytorialnego w podziale</t>
  </si>
  <si>
    <t>w tys. zł</t>
  </si>
  <si>
    <t>O G Ó Ł E M</t>
  </si>
  <si>
    <t>Forma dysponowania nieruchomościami</t>
  </si>
  <si>
    <t>Powierzchnia (m2)</t>
  </si>
  <si>
    <t>Sprzedaż nieruchomości</t>
  </si>
  <si>
    <t>Oddanie nieruchomości w dzierżawę</t>
  </si>
  <si>
    <t>Oddanie nieruchomości w użytkowanie wieczyste</t>
  </si>
  <si>
    <t>Oddanie nieruchomości w użytkowanie</t>
  </si>
  <si>
    <t>Oddanie nieruchomości w trwały zarząd</t>
  </si>
  <si>
    <t>Oddanie nieruchomości w użyczenie</t>
  </si>
  <si>
    <t>Zał. Nr 2</t>
  </si>
  <si>
    <t xml:space="preserve">Forma dysponowania nieruchomościami jednostki samorządu </t>
  </si>
  <si>
    <t>terytorialnego</t>
  </si>
  <si>
    <t>Wyszczególnienie</t>
  </si>
  <si>
    <t>(4-3)</t>
  </si>
  <si>
    <t xml:space="preserve">Dynamika </t>
  </si>
  <si>
    <t>%</t>
  </si>
  <si>
    <t>(4:3)</t>
  </si>
  <si>
    <t>Zmiana wartości</t>
  </si>
  <si>
    <t>Majątek trwały</t>
  </si>
  <si>
    <t>Majątek obrotowy</t>
  </si>
  <si>
    <t>Inne aktywa</t>
  </si>
  <si>
    <t>Razem</t>
  </si>
  <si>
    <t>Jednostki budżetowe</t>
  </si>
  <si>
    <t>Zakłady budżetowe</t>
  </si>
  <si>
    <t>Gospodarstwa pomocnicze</t>
  </si>
  <si>
    <t>Zał. Nr 3</t>
  </si>
  <si>
    <t>Majątek jednostki samorządu terytorialnego - dynamika</t>
  </si>
  <si>
    <t>Wartość netto</t>
  </si>
  <si>
    <t>Umorzenie</t>
  </si>
  <si>
    <t>Wartość brutto</t>
  </si>
  <si>
    <t>Zał. Nr 4</t>
  </si>
  <si>
    <t>Majątek jednostki samorządu terytorialnego - zestawienie zbiorcze</t>
  </si>
  <si>
    <t>Jednostki kultury</t>
  </si>
  <si>
    <t>Aktywa/Forma działalności</t>
  </si>
  <si>
    <t>Powiat ogółem</t>
  </si>
  <si>
    <t>AKTYWA TRWAŁE</t>
  </si>
  <si>
    <t>Wartości niematerialne i prawne</t>
  </si>
  <si>
    <t>Rzeczowe aktywa trwałe</t>
  </si>
  <si>
    <t>Środki trwałe</t>
  </si>
  <si>
    <t xml:space="preserve"> - grunty (w tym prawo użytkowania wieczystego gruntu)</t>
  </si>
  <si>
    <t xml:space="preserve"> - budynki, lokale i obiekty inżynierii lądowej i wodnej</t>
  </si>
  <si>
    <t xml:space="preserve"> - urządzenia techniczne i maszyny</t>
  </si>
  <si>
    <t xml:space="preserve"> - środki transportu</t>
  </si>
  <si>
    <t xml:space="preserve"> - inne środki trwałe</t>
  </si>
  <si>
    <t>Środki trwałe w budowie</t>
  </si>
  <si>
    <t>Inwestycje długoterminowe</t>
  </si>
  <si>
    <t>Nieruchomości</t>
  </si>
  <si>
    <t>Długoterminowe aktywa finansowe</t>
  </si>
  <si>
    <t xml:space="preserve"> - udziały lub akcje</t>
  </si>
  <si>
    <t xml:space="preserve"> - inne papiery wartościowe</t>
  </si>
  <si>
    <t>Należności długoterminowe</t>
  </si>
  <si>
    <t>Długoterminowe rozliczenia międzyokresowe</t>
  </si>
  <si>
    <t>Zał. Nr 5</t>
  </si>
  <si>
    <t>Aktywa długoterminowe jednostki samorządu terytorialnego</t>
  </si>
  <si>
    <t>Jednostka miary</t>
  </si>
  <si>
    <t>Ilość</t>
  </si>
  <si>
    <t>Km</t>
  </si>
  <si>
    <t>Km2</t>
  </si>
  <si>
    <t>Lokale mieszkalne</t>
  </si>
  <si>
    <t>Lokale użytkowe</t>
  </si>
  <si>
    <t>Budynki ogółem</t>
  </si>
  <si>
    <t>Drogi</t>
  </si>
  <si>
    <t>Długość linii tramwajowych i autobusowych</t>
  </si>
  <si>
    <t>Długość kanalizacji odpadowej oraz cieki wodne</t>
  </si>
  <si>
    <t>Długość sieci kanalizacyjnej</t>
  </si>
  <si>
    <t>Długość sieci ciepłowniczej</t>
  </si>
  <si>
    <t>Zieleń</t>
  </si>
  <si>
    <t>szt.</t>
  </si>
  <si>
    <t>Zał. Nr 6</t>
  </si>
  <si>
    <t>Zestawienie ilościowe majątku stanowiącego własność jednostki</t>
  </si>
  <si>
    <t>samorządu terytorialnego (infrastruktura komunalna)*</t>
  </si>
  <si>
    <t>* nie obejmuje majątku stanowiącego własność spółek komunalnych</t>
  </si>
  <si>
    <t>Zał. Nr 9</t>
  </si>
  <si>
    <t>Lp</t>
  </si>
  <si>
    <t>Nazwa spółki</t>
  </si>
  <si>
    <t>Wartość księgowa udziałów i akcji</t>
  </si>
  <si>
    <t>jednostki samorządu terytorialnego</t>
  </si>
  <si>
    <t>Zał. Nr 7</t>
  </si>
  <si>
    <t>samorządu terytorialnego</t>
  </si>
  <si>
    <t>udziały w %</t>
  </si>
  <si>
    <t>Wartość majątku</t>
  </si>
  <si>
    <t>Zał. Nr 8</t>
  </si>
  <si>
    <t>Majątek oddany w leasing finansowy</t>
  </si>
  <si>
    <t>finansowego</t>
  </si>
  <si>
    <t>Majątek przejęty przez jednostkę w ramach leasingu</t>
  </si>
  <si>
    <t>KW 57757</t>
  </si>
  <si>
    <t>KW 64049</t>
  </si>
  <si>
    <t>KW 61946</t>
  </si>
  <si>
    <t>KW 61895</t>
  </si>
  <si>
    <t>KW 52858</t>
  </si>
  <si>
    <t>KW 63721</t>
  </si>
  <si>
    <t>Akt not.Rep.A Nr 2537/2002</t>
  </si>
  <si>
    <t>I LO Trzebinia</t>
  </si>
  <si>
    <t>Dec.GiGN.6 IV.7002/2/2000</t>
  </si>
  <si>
    <t>Dec. GiGN.6.IV.7002/5/2001</t>
  </si>
  <si>
    <t>Dec. GiGN.6.IV.7002/1/2000</t>
  </si>
  <si>
    <t>Dec. GiGN.6.IV.7002/3/2000</t>
  </si>
  <si>
    <t>Dec. GiGN.6.IV.7002/3/2001</t>
  </si>
  <si>
    <t>Dec. GiGN.6.IV.7002/4/2001</t>
  </si>
  <si>
    <t>Umowa użyczenia Nr GN 6 IV 7002/7/01 KPP w Chrzanowie</t>
  </si>
  <si>
    <t>Sprzedaż lokali</t>
  </si>
  <si>
    <t>ZSO Dla Dorosłych Chrzanów</t>
  </si>
  <si>
    <t>Wielkość udziałów/akcji w jednoosobowych spółkach</t>
  </si>
  <si>
    <t>Wielkość udziałów/akcji spółek z udziałem jednostki</t>
  </si>
  <si>
    <t>Wartość netto majątku wg stanu na koniec września</t>
  </si>
  <si>
    <t>Uzyskana kwota (w tys.zł)</t>
  </si>
  <si>
    <t>Starostwo                   ul. Partyzantów 2</t>
  </si>
  <si>
    <t>Starostwo - lokal Alwernia                      ul. Korycińskiego 10</t>
  </si>
  <si>
    <t>Starostwo                             ul. Zielona 20</t>
  </si>
  <si>
    <t>Starostwo                             ul. Grzybowskiego 7</t>
  </si>
  <si>
    <t>Starostwo Chrzanów         ul. Stella 14</t>
  </si>
  <si>
    <t>Działki pod drogami powiatowymi</t>
  </si>
  <si>
    <t>KW 54595</t>
  </si>
  <si>
    <t>KW 62854</t>
  </si>
  <si>
    <t>Trwały zarząd                    AGN.RG.IV.7002/2/06</t>
  </si>
  <si>
    <t>KW 75583</t>
  </si>
  <si>
    <t>w tys.zł.</t>
  </si>
  <si>
    <t xml:space="preserve">Zamiana nieruchomości </t>
  </si>
  <si>
    <t>wrzesień/ październik 2007</t>
  </si>
  <si>
    <t>2007 r.</t>
  </si>
  <si>
    <t>zgodnie z decyzjami Wojew.Małop.</t>
  </si>
  <si>
    <t>ZSTU Trzebinia</t>
  </si>
  <si>
    <t>PMOS Chrzanów</t>
  </si>
  <si>
    <t>PMDK Trzebinia</t>
  </si>
  <si>
    <t>Siedziba PODGiK</t>
  </si>
  <si>
    <t>Siedziba Starostwa</t>
  </si>
  <si>
    <t>na jednostki organizacyjne na dzień 30.09.2008 r.</t>
  </si>
  <si>
    <t>wrzesień/ październik 2008</t>
  </si>
  <si>
    <t>2008 r.</t>
  </si>
  <si>
    <t>PCKU Chrzanów</t>
  </si>
  <si>
    <t>Zasób mieszkaniowy wg stanu na dzień 30.09.2008</t>
  </si>
  <si>
    <t>KW 75560      KR1C/00083703/5      KR1C/00082967/6</t>
  </si>
  <si>
    <t>KR1C/00063721/1</t>
  </si>
  <si>
    <t>Dec.Woj.Małop.SN.V.DG.7722-3-10-07</t>
  </si>
  <si>
    <t>KW 66150</t>
  </si>
  <si>
    <t>KW 62952</t>
  </si>
  <si>
    <t>KR1C/00061863/4       KR1C/00066114/4</t>
  </si>
  <si>
    <t xml:space="preserve"> KW 72801-lokalowa; grunt-użytk.wiecz.</t>
  </si>
  <si>
    <t>KW 73857</t>
  </si>
  <si>
    <t>KW 51215                                  KW 73857                                     KW 73858</t>
  </si>
  <si>
    <t>Trwały zarząd (grunty)                Dec.AGN.RG.IV.7002/1/05      Wartość budynków oraz gruntu pod budynkiem szkoły oraz sali gimnastycznej w ewidencji Starostwa</t>
  </si>
  <si>
    <t>Trwały zarząd                                               Dec. AGN.RG.IV.7002/4/07</t>
  </si>
  <si>
    <t>Grunty i budynek w ewidencji Starostwa</t>
  </si>
  <si>
    <t>Trwały zarząd                                                    Dec.GN.6.IV 7002/3/2003</t>
  </si>
  <si>
    <t>Trwały zarząd                                        Dec.GN 6 IV 7002/8/2001/03; grunty wart. 9400 zł w ewiden. Starostwa</t>
  </si>
  <si>
    <t>Dzierżawa nr GN.6.IV.7002/3/4</t>
  </si>
  <si>
    <t>Dec.AGN.RG.IV.7002/1/06                             Boisko sportowe w ewidencji Starostwa</t>
  </si>
  <si>
    <t>Kwota do zapłaty na 30.09.2008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</si>
</sst>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\ _z_ł_-;\-* #,##0.0\ _z_ł_-;_-* &quot;-&quot;?\ _z_ł_-;_-@_-"/>
  </numFmts>
  <fonts count="9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i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164" fontId="0" fillId="0" borderId="1" xfId="15" applyNumberFormat="1" applyBorder="1" applyAlignment="1">
      <alignment horizontal="center"/>
    </xf>
    <xf numFmtId="43" fontId="0" fillId="0" borderId="1" xfId="15" applyNumberFormat="1" applyBorder="1" applyAlignment="1">
      <alignment horizontal="center"/>
    </xf>
    <xf numFmtId="43" fontId="0" fillId="0" borderId="1" xfId="15" applyNumberFormat="1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1" xfId="15" applyNumberFormat="1" applyBorder="1" applyAlignment="1">
      <alignment/>
    </xf>
    <xf numFmtId="164" fontId="2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5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43" fontId="8" fillId="0" borderId="0" xfId="15" applyFont="1" applyAlignment="1">
      <alignment/>
    </xf>
    <xf numFmtId="0" fontId="8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2" fillId="0" borderId="1" xfId="0" applyFont="1" applyBorder="1" applyAlignment="1">
      <alignment wrapText="1"/>
    </xf>
    <xf numFmtId="164" fontId="7" fillId="0" borderId="1" xfId="15" applyNumberFormat="1" applyFont="1" applyBorder="1" applyAlignment="1">
      <alignment/>
    </xf>
    <xf numFmtId="43" fontId="7" fillId="0" borderId="1" xfId="15" applyFont="1" applyBorder="1" applyAlignment="1">
      <alignment/>
    </xf>
    <xf numFmtId="43" fontId="8" fillId="0" borderId="1" xfId="15" applyFont="1" applyBorder="1" applyAlignment="1">
      <alignment/>
    </xf>
    <xf numFmtId="0" fontId="6" fillId="0" borderId="1" xfId="0" applyFont="1" applyBorder="1" applyAlignment="1">
      <alignment wrapText="1"/>
    </xf>
    <xf numFmtId="164" fontId="8" fillId="0" borderId="1" xfId="15" applyNumberFormat="1" applyFont="1" applyBorder="1" applyAlignment="1">
      <alignment/>
    </xf>
    <xf numFmtId="43" fontId="0" fillId="0" borderId="1" xfId="15" applyBorder="1" applyAlignment="1">
      <alignment/>
    </xf>
    <xf numFmtId="43" fontId="0" fillId="0" borderId="1" xfId="15" applyBorder="1" applyAlignment="1">
      <alignment horizontal="center"/>
    </xf>
    <xf numFmtId="43" fontId="0" fillId="0" borderId="1" xfId="15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43" fontId="0" fillId="0" borderId="1" xfId="15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43" fontId="0" fillId="0" borderId="1" xfId="0" applyNumberFormat="1" applyBorder="1" applyAlignment="1">
      <alignment/>
    </xf>
    <xf numFmtId="0" fontId="2" fillId="0" borderId="0" xfId="0" applyFont="1" applyAlignment="1">
      <alignment vertical="top"/>
    </xf>
    <xf numFmtId="43" fontId="1" fillId="0" borderId="1" xfId="15" applyFont="1" applyFill="1" applyBorder="1" applyAlignment="1">
      <alignment vertical="center"/>
    </xf>
    <xf numFmtId="0" fontId="8" fillId="0" borderId="0" xfId="0" applyNumberFormat="1" applyFon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43" fontId="1" fillId="0" borderId="1" xfId="15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15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left" vertical="center" wrapText="1"/>
    </xf>
    <xf numFmtId="43" fontId="4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3" fontId="5" fillId="0" borderId="0" xfId="0" applyNumberFormat="1" applyFont="1" applyFill="1" applyAlignment="1">
      <alignment/>
    </xf>
    <xf numFmtId="164" fontId="7" fillId="0" borderId="1" xfId="15" applyNumberFormat="1" applyFont="1" applyFill="1" applyBorder="1" applyAlignment="1">
      <alignment/>
    </xf>
    <xf numFmtId="164" fontId="8" fillId="0" borderId="1" xfId="15" applyNumberFormat="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7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43" fontId="1" fillId="0" borderId="7" xfId="15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4" xfId="0" applyFill="1" applyBorder="1" applyAlignment="1">
      <alignment horizontal="left" vertical="center" wrapText="1"/>
    </xf>
    <xf numFmtId="43" fontId="1" fillId="0" borderId="8" xfId="15" applyFont="1" applyFill="1" applyBorder="1" applyAlignment="1">
      <alignment horizontal="center" vertical="center"/>
    </xf>
    <xf numFmtId="43" fontId="1" fillId="0" borderId="0" xfId="15" applyFont="1" applyFill="1" applyBorder="1" applyAlignment="1">
      <alignment horizontal="center" vertical="center"/>
    </xf>
    <xf numFmtId="43" fontId="0" fillId="0" borderId="0" xfId="0" applyNumberFormat="1" applyFill="1" applyAlignment="1">
      <alignment/>
    </xf>
    <xf numFmtId="166" fontId="0" fillId="0" borderId="1" xfId="15" applyNumberFormat="1" applyBorder="1" applyAlignment="1">
      <alignment/>
    </xf>
    <xf numFmtId="166" fontId="2" fillId="0" borderId="1" xfId="15" applyNumberFormat="1" applyFont="1" applyBorder="1" applyAlignment="1">
      <alignment/>
    </xf>
    <xf numFmtId="0" fontId="1" fillId="0" borderId="5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43" fontId="1" fillId="0" borderId="1" xfId="15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0" borderId="8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43" fontId="0" fillId="0" borderId="1" xfId="15" applyFont="1" applyBorder="1" applyAlignment="1">
      <alignment horizontal="center"/>
    </xf>
    <xf numFmtId="43" fontId="0" fillId="0" borderId="1" xfId="15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3" fontId="1" fillId="0" borderId="1" xfId="15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9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B1">
      <selection activeCell="E19" sqref="E19:E20"/>
    </sheetView>
  </sheetViews>
  <sheetFormatPr defaultColWidth="9.00390625" defaultRowHeight="12.75"/>
  <cols>
    <col min="1" max="1" width="3.75390625" style="0" customWidth="1"/>
    <col min="2" max="2" width="19.625" style="0" customWidth="1"/>
    <col min="3" max="3" width="11.625" style="0" customWidth="1"/>
    <col min="4" max="4" width="12.625" style="0" customWidth="1"/>
    <col min="5" max="5" width="14.25390625" style="0" customWidth="1"/>
    <col min="6" max="6" width="13.875" style="0" customWidth="1"/>
    <col min="7" max="7" width="12.625" style="0" customWidth="1"/>
    <col min="8" max="8" width="14.625" style="0" customWidth="1"/>
    <col min="9" max="9" width="15.25390625" style="0" customWidth="1"/>
    <col min="10" max="10" width="24.375" style="0" customWidth="1"/>
  </cols>
  <sheetData>
    <row r="1" ht="12.75">
      <c r="J1" t="s">
        <v>29</v>
      </c>
    </row>
    <row r="3" spans="1:10" ht="15.75">
      <c r="A3" s="100" t="s">
        <v>30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0" ht="15.75">
      <c r="A4" s="100" t="s">
        <v>158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10" ht="15.75">
      <c r="A5" s="6"/>
      <c r="B5" s="6"/>
      <c r="C5" s="6"/>
      <c r="D5" s="6"/>
      <c r="E5" s="6"/>
      <c r="F5" s="6"/>
      <c r="G5" s="6"/>
      <c r="H5" s="6"/>
      <c r="I5" s="6"/>
      <c r="J5" s="6"/>
    </row>
    <row r="6" ht="15" customHeight="1">
      <c r="H6" s="40" t="s">
        <v>31</v>
      </c>
    </row>
    <row r="7" spans="1:10" ht="12.75">
      <c r="A7" s="92" t="s">
        <v>0</v>
      </c>
      <c r="B7" s="92" t="s">
        <v>1</v>
      </c>
      <c r="C7" s="92"/>
      <c r="D7" s="92"/>
      <c r="E7" s="92"/>
      <c r="F7" s="92"/>
      <c r="G7" s="92"/>
      <c r="H7" s="92"/>
      <c r="I7" s="93" t="s">
        <v>10</v>
      </c>
      <c r="J7" s="93" t="s">
        <v>11</v>
      </c>
    </row>
    <row r="8" spans="1:10" ht="12.75">
      <c r="A8" s="92"/>
      <c r="B8" s="92"/>
      <c r="C8" s="93" t="s">
        <v>2</v>
      </c>
      <c r="D8" s="93"/>
      <c r="E8" s="93" t="s">
        <v>3</v>
      </c>
      <c r="F8" s="93"/>
      <c r="G8" s="93"/>
      <c r="H8" s="93" t="s">
        <v>8</v>
      </c>
      <c r="I8" s="93"/>
      <c r="J8" s="93"/>
    </row>
    <row r="9" spans="1:10" ht="25.5">
      <c r="A9" s="92"/>
      <c r="B9" s="92"/>
      <c r="C9" s="3" t="s">
        <v>4</v>
      </c>
      <c r="D9" s="3" t="s">
        <v>9</v>
      </c>
      <c r="E9" s="3" t="s">
        <v>5</v>
      </c>
      <c r="F9" s="3" t="s">
        <v>6</v>
      </c>
      <c r="G9" s="3" t="s">
        <v>7</v>
      </c>
      <c r="H9" s="93"/>
      <c r="I9" s="93"/>
      <c r="J9" s="93"/>
    </row>
    <row r="10" spans="1:10" s="38" customFormat="1" ht="12">
      <c r="A10" s="37">
        <v>1</v>
      </c>
      <c r="B10" s="37">
        <v>2</v>
      </c>
      <c r="C10" s="37">
        <v>3</v>
      </c>
      <c r="D10" s="37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</row>
    <row r="11" spans="1:10" ht="15" customHeight="1">
      <c r="A11" s="96">
        <v>1</v>
      </c>
      <c r="B11" s="95" t="s">
        <v>12</v>
      </c>
      <c r="C11" s="94">
        <v>6455</v>
      </c>
      <c r="D11" s="94">
        <v>122.65</v>
      </c>
      <c r="E11" s="94">
        <v>842.02</v>
      </c>
      <c r="F11" s="94">
        <v>423.53</v>
      </c>
      <c r="G11" s="94">
        <v>0</v>
      </c>
      <c r="H11" s="94">
        <f>SUM(D11:G12)</f>
        <v>1388.1999999999998</v>
      </c>
      <c r="I11" s="97" t="s">
        <v>117</v>
      </c>
      <c r="J11" s="69" t="s">
        <v>13</v>
      </c>
    </row>
    <row r="12" spans="1:10" ht="15" customHeight="1">
      <c r="A12" s="96"/>
      <c r="B12" s="95"/>
      <c r="C12" s="94"/>
      <c r="D12" s="94"/>
      <c r="E12" s="94"/>
      <c r="F12" s="94"/>
      <c r="G12" s="94"/>
      <c r="H12" s="94"/>
      <c r="I12" s="98"/>
      <c r="J12" s="70" t="s">
        <v>125</v>
      </c>
    </row>
    <row r="13" spans="1:10" ht="26.25" customHeight="1">
      <c r="A13" s="43">
        <v>2</v>
      </c>
      <c r="B13" s="44" t="s">
        <v>133</v>
      </c>
      <c r="C13" s="41">
        <v>0</v>
      </c>
      <c r="D13" s="41">
        <v>0</v>
      </c>
      <c r="E13" s="41">
        <v>0</v>
      </c>
      <c r="F13" s="41">
        <v>172.15</v>
      </c>
      <c r="G13" s="41">
        <v>0</v>
      </c>
      <c r="H13" s="41">
        <f>SUM(D13:G13)</f>
        <v>172.15</v>
      </c>
      <c r="I13" s="71" t="s">
        <v>28</v>
      </c>
      <c r="J13" s="72" t="s">
        <v>14</v>
      </c>
    </row>
    <row r="14" spans="1:10" ht="14.25" customHeight="1">
      <c r="A14" s="96">
        <v>3</v>
      </c>
      <c r="B14" s="95" t="s">
        <v>15</v>
      </c>
      <c r="C14" s="94">
        <v>12206</v>
      </c>
      <c r="D14" s="94">
        <v>231.93</v>
      </c>
      <c r="E14" s="94">
        <v>3543.64</v>
      </c>
      <c r="F14" s="94">
        <v>490.53</v>
      </c>
      <c r="G14" s="94">
        <v>0</v>
      </c>
      <c r="H14" s="94">
        <f>SUM(D14:G15)</f>
        <v>4266.099999999999</v>
      </c>
      <c r="I14" s="97" t="s">
        <v>144</v>
      </c>
      <c r="J14" s="73" t="s">
        <v>13</v>
      </c>
    </row>
    <row r="15" spans="1:10" ht="35.25" customHeight="1">
      <c r="A15" s="96"/>
      <c r="B15" s="95"/>
      <c r="C15" s="94"/>
      <c r="D15" s="94"/>
      <c r="E15" s="94"/>
      <c r="F15" s="94"/>
      <c r="G15" s="94"/>
      <c r="H15" s="94"/>
      <c r="I15" s="98"/>
      <c r="J15" s="83" t="s">
        <v>178</v>
      </c>
    </row>
    <row r="16" spans="1:10" ht="67.5">
      <c r="A16" s="43">
        <v>4</v>
      </c>
      <c r="B16" s="45" t="s">
        <v>124</v>
      </c>
      <c r="C16" s="41">
        <v>7111</v>
      </c>
      <c r="D16" s="41">
        <v>205.33</v>
      </c>
      <c r="E16" s="41">
        <v>2479.65</v>
      </c>
      <c r="F16" s="41">
        <v>261.07</v>
      </c>
      <c r="G16" s="41">
        <v>36.47</v>
      </c>
      <c r="H16" s="41">
        <f>SUM(D16:G16)</f>
        <v>2982.52</v>
      </c>
      <c r="I16" s="75" t="s">
        <v>163</v>
      </c>
      <c r="J16" s="76" t="s">
        <v>172</v>
      </c>
    </row>
    <row r="17" spans="1:10" ht="12.75">
      <c r="A17" s="96">
        <v>5</v>
      </c>
      <c r="B17" s="95" t="s">
        <v>16</v>
      </c>
      <c r="C17" s="94">
        <v>13306</v>
      </c>
      <c r="D17" s="94">
        <v>252.82</v>
      </c>
      <c r="E17" s="94">
        <v>2851.01</v>
      </c>
      <c r="F17" s="94">
        <v>1888.91</v>
      </c>
      <c r="G17" s="94">
        <v>12.2</v>
      </c>
      <c r="H17" s="94">
        <f>SUM(D17:G18)</f>
        <v>5004.9400000000005</v>
      </c>
      <c r="I17" s="97" t="s">
        <v>118</v>
      </c>
      <c r="J17" s="69" t="s">
        <v>13</v>
      </c>
    </row>
    <row r="18" spans="1:10" ht="12.75">
      <c r="A18" s="96"/>
      <c r="B18" s="95"/>
      <c r="C18" s="94"/>
      <c r="D18" s="94"/>
      <c r="E18" s="94"/>
      <c r="F18" s="94"/>
      <c r="G18" s="94"/>
      <c r="H18" s="94"/>
      <c r="I18" s="98"/>
      <c r="J18" s="70" t="s">
        <v>126</v>
      </c>
    </row>
    <row r="19" spans="1:10" ht="12.75">
      <c r="A19" s="96">
        <v>6</v>
      </c>
      <c r="B19" s="95" t="s">
        <v>153</v>
      </c>
      <c r="C19" s="94">
        <v>23183</v>
      </c>
      <c r="D19" s="94">
        <v>255.01</v>
      </c>
      <c r="E19" s="94">
        <v>4312.27</v>
      </c>
      <c r="F19" s="94">
        <v>1431.71</v>
      </c>
      <c r="G19" s="94">
        <v>0.36</v>
      </c>
      <c r="H19" s="94">
        <f>SUM(D19:G20)</f>
        <v>5999.35</v>
      </c>
      <c r="I19" s="97" t="s">
        <v>119</v>
      </c>
      <c r="J19" s="69" t="s">
        <v>13</v>
      </c>
    </row>
    <row r="20" spans="1:10" ht="12.75">
      <c r="A20" s="96"/>
      <c r="B20" s="95"/>
      <c r="C20" s="94"/>
      <c r="D20" s="94"/>
      <c r="E20" s="94"/>
      <c r="F20" s="94"/>
      <c r="G20" s="94"/>
      <c r="H20" s="94"/>
      <c r="I20" s="98"/>
      <c r="J20" s="70" t="s">
        <v>127</v>
      </c>
    </row>
    <row r="21" spans="1:10" ht="12.75">
      <c r="A21" s="96">
        <v>7</v>
      </c>
      <c r="B21" s="95" t="s">
        <v>17</v>
      </c>
      <c r="C21" s="94">
        <v>4001</v>
      </c>
      <c r="D21" s="94">
        <v>38.41</v>
      </c>
      <c r="E21" s="94">
        <v>829.42</v>
      </c>
      <c r="F21" s="94">
        <v>560.57</v>
      </c>
      <c r="G21" s="94">
        <v>0</v>
      </c>
      <c r="H21" s="94">
        <f>SUM(D21:G22)</f>
        <v>1428.4</v>
      </c>
      <c r="I21" s="97" t="s">
        <v>120</v>
      </c>
      <c r="J21" s="69" t="s">
        <v>13</v>
      </c>
    </row>
    <row r="22" spans="1:10" ht="12.75">
      <c r="A22" s="96"/>
      <c r="B22" s="95"/>
      <c r="C22" s="94"/>
      <c r="D22" s="94"/>
      <c r="E22" s="94"/>
      <c r="F22" s="94"/>
      <c r="G22" s="94"/>
      <c r="H22" s="94"/>
      <c r="I22" s="98"/>
      <c r="J22" s="70" t="s">
        <v>128</v>
      </c>
    </row>
    <row r="23" spans="1:10" ht="12.75">
      <c r="A23" s="96">
        <v>8</v>
      </c>
      <c r="B23" s="95" t="s">
        <v>18</v>
      </c>
      <c r="C23" s="94">
        <v>16785</v>
      </c>
      <c r="D23" s="94">
        <v>352.48</v>
      </c>
      <c r="E23" s="94">
        <v>4237.38</v>
      </c>
      <c r="F23" s="94">
        <v>826.54</v>
      </c>
      <c r="G23" s="94">
        <v>6.67</v>
      </c>
      <c r="H23" s="94">
        <f>SUM(D23:G24)</f>
        <v>5423.070000000001</v>
      </c>
      <c r="I23" s="97" t="s">
        <v>121</v>
      </c>
      <c r="J23" s="69" t="s">
        <v>13</v>
      </c>
    </row>
    <row r="24" spans="1:10" ht="12.75">
      <c r="A24" s="96"/>
      <c r="B24" s="95"/>
      <c r="C24" s="94"/>
      <c r="D24" s="94"/>
      <c r="E24" s="94"/>
      <c r="F24" s="94"/>
      <c r="G24" s="94"/>
      <c r="H24" s="94"/>
      <c r="I24" s="98"/>
      <c r="J24" s="70" t="s">
        <v>129</v>
      </c>
    </row>
    <row r="25" spans="1:10" ht="12.75">
      <c r="A25" s="96">
        <v>9</v>
      </c>
      <c r="B25" s="95" t="s">
        <v>19</v>
      </c>
      <c r="C25" s="94">
        <v>7448</v>
      </c>
      <c r="D25" s="94">
        <v>141.51</v>
      </c>
      <c r="E25" s="94">
        <v>3888.68</v>
      </c>
      <c r="F25" s="94">
        <v>1521.01</v>
      </c>
      <c r="G25" s="94">
        <v>130.46</v>
      </c>
      <c r="H25" s="94">
        <f>SUM(D25:G26)</f>
        <v>5681.66</v>
      </c>
      <c r="I25" s="97" t="s">
        <v>164</v>
      </c>
      <c r="J25" s="69" t="s">
        <v>13</v>
      </c>
    </row>
    <row r="26" spans="1:10" ht="12.75">
      <c r="A26" s="96"/>
      <c r="B26" s="95"/>
      <c r="C26" s="94"/>
      <c r="D26" s="94"/>
      <c r="E26" s="94"/>
      <c r="F26" s="94"/>
      <c r="G26" s="94"/>
      <c r="H26" s="94"/>
      <c r="I26" s="98"/>
      <c r="J26" s="70" t="s">
        <v>130</v>
      </c>
    </row>
    <row r="27" spans="1:10" ht="22.5" customHeight="1">
      <c r="A27" s="43">
        <v>10</v>
      </c>
      <c r="B27" s="45" t="s">
        <v>21</v>
      </c>
      <c r="C27" s="41">
        <v>6050</v>
      </c>
      <c r="D27" s="41">
        <v>114.95</v>
      </c>
      <c r="E27" s="41">
        <v>1547.2</v>
      </c>
      <c r="F27" s="41">
        <v>153.59</v>
      </c>
      <c r="G27" s="41">
        <v>23.57</v>
      </c>
      <c r="H27" s="41">
        <f>SUM(D27:G27)</f>
        <v>1839.31</v>
      </c>
      <c r="I27" s="77" t="s">
        <v>122</v>
      </c>
      <c r="J27" s="76" t="s">
        <v>173</v>
      </c>
    </row>
    <row r="28" spans="1:10" ht="16.5" customHeight="1">
      <c r="A28" s="43">
        <v>11</v>
      </c>
      <c r="B28" s="45" t="s">
        <v>22</v>
      </c>
      <c r="C28" s="41">
        <v>0</v>
      </c>
      <c r="D28" s="41">
        <v>0</v>
      </c>
      <c r="E28" s="41">
        <v>0</v>
      </c>
      <c r="F28" s="41">
        <v>86.63</v>
      </c>
      <c r="G28" s="41">
        <v>6.77</v>
      </c>
      <c r="H28" s="41">
        <f>SUM(D28:G28)</f>
        <v>93.39999999999999</v>
      </c>
      <c r="I28" s="77" t="s">
        <v>28</v>
      </c>
      <c r="J28" s="72" t="s">
        <v>14</v>
      </c>
    </row>
    <row r="29" spans="1:10" ht="16.5" customHeight="1">
      <c r="A29" s="58"/>
      <c r="B29" s="59"/>
      <c r="C29" s="60"/>
      <c r="D29" s="60"/>
      <c r="E29" s="60"/>
      <c r="F29" s="60"/>
      <c r="G29" s="60"/>
      <c r="H29" s="60"/>
      <c r="I29" s="78"/>
      <c r="J29" s="79"/>
    </row>
    <row r="30" spans="1:10" s="42" customFormat="1" ht="16.5" customHeight="1">
      <c r="A30" s="48">
        <v>1</v>
      </c>
      <c r="B30" s="48">
        <v>2</v>
      </c>
      <c r="C30" s="49">
        <v>3</v>
      </c>
      <c r="D30" s="49">
        <v>4</v>
      </c>
      <c r="E30" s="49">
        <v>5</v>
      </c>
      <c r="F30" s="49">
        <v>6</v>
      </c>
      <c r="G30" s="49">
        <v>7</v>
      </c>
      <c r="H30" s="49">
        <v>8</v>
      </c>
      <c r="I30" s="80">
        <v>9</v>
      </c>
      <c r="J30" s="80">
        <v>10</v>
      </c>
    </row>
    <row r="31" spans="1:10" ht="16.5" customHeight="1">
      <c r="A31" s="43">
        <v>12</v>
      </c>
      <c r="B31" s="45" t="s">
        <v>154</v>
      </c>
      <c r="C31" s="41">
        <v>0</v>
      </c>
      <c r="D31" s="41">
        <v>0</v>
      </c>
      <c r="E31" s="41">
        <v>0</v>
      </c>
      <c r="F31" s="41">
        <v>41.96</v>
      </c>
      <c r="G31" s="41">
        <v>1.66</v>
      </c>
      <c r="H31" s="41">
        <f>SUM(D31:G31)</f>
        <v>43.62</v>
      </c>
      <c r="I31" s="77" t="s">
        <v>28</v>
      </c>
      <c r="J31" s="72" t="s">
        <v>14</v>
      </c>
    </row>
    <row r="32" spans="1:10" ht="22.5">
      <c r="A32" s="43">
        <v>13</v>
      </c>
      <c r="B32" s="45" t="s">
        <v>155</v>
      </c>
      <c r="C32" s="41">
        <v>1647</v>
      </c>
      <c r="D32" s="41">
        <v>49.41</v>
      </c>
      <c r="E32" s="41">
        <v>82.64</v>
      </c>
      <c r="F32" s="41">
        <v>192.49</v>
      </c>
      <c r="G32" s="41">
        <v>2.44</v>
      </c>
      <c r="H32" s="41">
        <f>SUM(D32:G32)</f>
        <v>326.98</v>
      </c>
      <c r="I32" s="77" t="s">
        <v>147</v>
      </c>
      <c r="J32" s="76" t="s">
        <v>146</v>
      </c>
    </row>
    <row r="33" spans="1:10" ht="12.75">
      <c r="A33" s="43">
        <v>14</v>
      </c>
      <c r="B33" s="45" t="s">
        <v>161</v>
      </c>
      <c r="C33" s="41">
        <v>0</v>
      </c>
      <c r="D33" s="41">
        <v>0</v>
      </c>
      <c r="E33" s="41">
        <v>0</v>
      </c>
      <c r="F33" s="41">
        <v>6.75</v>
      </c>
      <c r="G33" s="41">
        <v>0</v>
      </c>
      <c r="H33" s="41">
        <f>SUM(C33:G33)</f>
        <v>6.75</v>
      </c>
      <c r="I33" s="77" t="s">
        <v>28</v>
      </c>
      <c r="J33" s="76" t="s">
        <v>14</v>
      </c>
    </row>
    <row r="34" spans="1:10" ht="29.25" customHeight="1">
      <c r="A34" s="43">
        <v>15</v>
      </c>
      <c r="B34" s="45" t="s">
        <v>24</v>
      </c>
      <c r="C34" s="41">
        <v>1162</v>
      </c>
      <c r="D34" s="41">
        <v>80.2</v>
      </c>
      <c r="E34" s="41">
        <v>3242.92</v>
      </c>
      <c r="F34" s="41">
        <v>1294.58</v>
      </c>
      <c r="G34" s="41">
        <v>33.35</v>
      </c>
      <c r="H34" s="41">
        <f>SUM(D34:G34)</f>
        <v>4651.05</v>
      </c>
      <c r="I34" s="75" t="s">
        <v>165</v>
      </c>
      <c r="J34" s="76" t="s">
        <v>174</v>
      </c>
    </row>
    <row r="35" spans="1:10" ht="16.5" customHeight="1">
      <c r="A35" s="43">
        <v>16</v>
      </c>
      <c r="B35" s="45" t="s">
        <v>25</v>
      </c>
      <c r="C35" s="41">
        <v>0</v>
      </c>
      <c r="D35" s="41">
        <v>0</v>
      </c>
      <c r="E35" s="41">
        <v>0</v>
      </c>
      <c r="F35" s="41">
        <v>261.33</v>
      </c>
      <c r="G35" s="41">
        <v>2.88</v>
      </c>
      <c r="H35" s="41">
        <f>SUM(D35:G35)</f>
        <v>264.21</v>
      </c>
      <c r="I35" s="77" t="s">
        <v>28</v>
      </c>
      <c r="J35" s="72" t="s">
        <v>14</v>
      </c>
    </row>
    <row r="36" spans="1:10" ht="29.25" customHeight="1">
      <c r="A36" s="43">
        <v>17</v>
      </c>
      <c r="B36" s="45" t="s">
        <v>23</v>
      </c>
      <c r="C36" s="41">
        <v>3182</v>
      </c>
      <c r="D36" s="41">
        <v>111.37</v>
      </c>
      <c r="E36" s="41">
        <v>18125.9</v>
      </c>
      <c r="F36" s="41">
        <v>898.8</v>
      </c>
      <c r="G36" s="41">
        <v>159.93</v>
      </c>
      <c r="H36" s="41">
        <f>SUM(D36:G36)</f>
        <v>19296</v>
      </c>
      <c r="I36" s="75" t="s">
        <v>166</v>
      </c>
      <c r="J36" s="76" t="s">
        <v>175</v>
      </c>
    </row>
    <row r="37" spans="1:10" ht="12.75">
      <c r="A37" s="96">
        <v>18</v>
      </c>
      <c r="B37" s="95" t="s">
        <v>20</v>
      </c>
      <c r="C37" s="94">
        <v>82956</v>
      </c>
      <c r="D37" s="94">
        <v>819.66</v>
      </c>
      <c r="E37" s="94">
        <v>5219.57</v>
      </c>
      <c r="F37" s="94">
        <v>1368.8</v>
      </c>
      <c r="G37" s="94">
        <v>61.95</v>
      </c>
      <c r="H37" s="94">
        <f>SUM(D37:G38)</f>
        <v>7469.98</v>
      </c>
      <c r="I37" s="97" t="s">
        <v>167</v>
      </c>
      <c r="J37" s="103" t="s">
        <v>176</v>
      </c>
    </row>
    <row r="38" spans="1:10" ht="33" customHeight="1">
      <c r="A38" s="96"/>
      <c r="B38" s="95"/>
      <c r="C38" s="94"/>
      <c r="D38" s="94"/>
      <c r="E38" s="94"/>
      <c r="F38" s="94"/>
      <c r="G38" s="94"/>
      <c r="H38" s="94"/>
      <c r="I38" s="98"/>
      <c r="J38" s="106"/>
    </row>
    <row r="39" spans="1:10" ht="12.75">
      <c r="A39" s="96">
        <v>19</v>
      </c>
      <c r="B39" s="99" t="s">
        <v>26</v>
      </c>
      <c r="C39" s="94">
        <v>132451</v>
      </c>
      <c r="D39" s="94">
        <v>2647.16</v>
      </c>
      <c r="E39" s="94">
        <v>57795.01</v>
      </c>
      <c r="F39" s="94">
        <v>58582.23</v>
      </c>
      <c r="G39" s="94">
        <v>8715.48</v>
      </c>
      <c r="H39" s="94">
        <f>SUM(D39:G40)</f>
        <v>127739.87999999999</v>
      </c>
      <c r="I39" s="97" t="s">
        <v>145</v>
      </c>
      <c r="J39" s="69" t="s">
        <v>27</v>
      </c>
    </row>
    <row r="40" spans="1:10" ht="15" customHeight="1">
      <c r="A40" s="96"/>
      <c r="B40" s="99"/>
      <c r="C40" s="94"/>
      <c r="D40" s="94"/>
      <c r="E40" s="94"/>
      <c r="F40" s="94"/>
      <c r="G40" s="94"/>
      <c r="H40" s="94"/>
      <c r="I40" s="98"/>
      <c r="J40" s="81" t="s">
        <v>123</v>
      </c>
    </row>
    <row r="41" spans="1:10" ht="3" customHeight="1">
      <c r="A41" s="96">
        <v>20</v>
      </c>
      <c r="B41" s="99" t="s">
        <v>142</v>
      </c>
      <c r="C41" s="94">
        <v>16157</v>
      </c>
      <c r="D41" s="94">
        <v>289.12</v>
      </c>
      <c r="E41" s="94">
        <v>571.39</v>
      </c>
      <c r="F41" s="94">
        <v>0</v>
      </c>
      <c r="G41" s="94">
        <v>0</v>
      </c>
      <c r="H41" s="94">
        <f>SUM(D41:G44)</f>
        <v>860.51</v>
      </c>
      <c r="I41" s="107" t="s">
        <v>168</v>
      </c>
      <c r="J41" s="103" t="s">
        <v>177</v>
      </c>
    </row>
    <row r="42" spans="1:10" ht="12.75">
      <c r="A42" s="96"/>
      <c r="B42" s="99"/>
      <c r="C42" s="94"/>
      <c r="D42" s="94"/>
      <c r="E42" s="94"/>
      <c r="F42" s="94"/>
      <c r="G42" s="94"/>
      <c r="H42" s="94"/>
      <c r="I42" s="108"/>
      <c r="J42" s="104"/>
    </row>
    <row r="43" spans="1:10" ht="11.25" customHeight="1">
      <c r="A43" s="96"/>
      <c r="B43" s="99"/>
      <c r="C43" s="94"/>
      <c r="D43" s="94"/>
      <c r="E43" s="94"/>
      <c r="F43" s="94"/>
      <c r="G43" s="94"/>
      <c r="H43" s="94"/>
      <c r="I43" s="108"/>
      <c r="J43" s="104"/>
    </row>
    <row r="44" spans="1:10" ht="12.75" customHeight="1" hidden="1">
      <c r="A44" s="96"/>
      <c r="B44" s="99"/>
      <c r="C44" s="94"/>
      <c r="D44" s="94"/>
      <c r="E44" s="94"/>
      <c r="F44" s="94"/>
      <c r="G44" s="94"/>
      <c r="H44" s="94"/>
      <c r="I44" s="109"/>
      <c r="J44" s="105"/>
    </row>
    <row r="45" spans="1:10" ht="38.25">
      <c r="A45" s="43">
        <v>21</v>
      </c>
      <c r="B45" s="50" t="s">
        <v>139</v>
      </c>
      <c r="C45" s="46">
        <v>387</v>
      </c>
      <c r="D45" s="46">
        <v>4.4</v>
      </c>
      <c r="E45" s="46">
        <v>90.5</v>
      </c>
      <c r="F45" s="46">
        <v>0</v>
      </c>
      <c r="G45" s="46">
        <v>0</v>
      </c>
      <c r="H45" s="46">
        <f>SUM(D45:G45)</f>
        <v>94.9</v>
      </c>
      <c r="I45" s="75" t="s">
        <v>169</v>
      </c>
      <c r="J45" s="84" t="s">
        <v>131</v>
      </c>
    </row>
    <row r="46" spans="1:10" ht="25.5">
      <c r="A46" s="43">
        <v>22</v>
      </c>
      <c r="B46" s="50" t="s">
        <v>141</v>
      </c>
      <c r="C46" s="46">
        <v>1001</v>
      </c>
      <c r="D46" s="46">
        <v>35.04</v>
      </c>
      <c r="E46" s="46">
        <v>1456.5</v>
      </c>
      <c r="F46" s="46">
        <v>0</v>
      </c>
      <c r="G46" s="46">
        <v>0</v>
      </c>
      <c r="H46" s="46">
        <f>SUM(D46:G46)</f>
        <v>1491.54</v>
      </c>
      <c r="I46" s="75" t="s">
        <v>166</v>
      </c>
      <c r="J46" s="85" t="s">
        <v>157</v>
      </c>
    </row>
    <row r="47" spans="1:10" ht="25.5">
      <c r="A47" s="43">
        <v>23</v>
      </c>
      <c r="B47" s="44" t="s">
        <v>140</v>
      </c>
      <c r="C47" s="46">
        <v>1328</v>
      </c>
      <c r="D47" s="46">
        <v>39.84</v>
      </c>
      <c r="E47" s="46">
        <v>246.16</v>
      </c>
      <c r="F47" s="46">
        <v>0</v>
      </c>
      <c r="G47" s="46">
        <v>0</v>
      </c>
      <c r="H47" s="46">
        <f>SUM(D47:G47)</f>
        <v>286</v>
      </c>
      <c r="I47" s="75" t="s">
        <v>170</v>
      </c>
      <c r="J47" s="84" t="s">
        <v>156</v>
      </c>
    </row>
    <row r="48" spans="1:10" ht="33.75">
      <c r="A48" s="43">
        <v>24</v>
      </c>
      <c r="B48" s="63" t="s">
        <v>138</v>
      </c>
      <c r="C48" s="64">
        <v>5129</v>
      </c>
      <c r="D48" s="64">
        <v>125.18</v>
      </c>
      <c r="E48" s="64">
        <v>3728.32</v>
      </c>
      <c r="F48" s="64">
        <v>3534.81</v>
      </c>
      <c r="G48" s="64">
        <v>162.04</v>
      </c>
      <c r="H48" s="64">
        <f>SUM(D48:G48)</f>
        <v>7550.349999999999</v>
      </c>
      <c r="I48" s="74" t="s">
        <v>171</v>
      </c>
      <c r="J48" s="86" t="s">
        <v>157</v>
      </c>
    </row>
    <row r="49" spans="1:10" ht="25.5">
      <c r="A49" s="43">
        <v>25</v>
      </c>
      <c r="B49" s="50" t="s">
        <v>143</v>
      </c>
      <c r="C49" s="46">
        <v>105370</v>
      </c>
      <c r="D49" s="46">
        <v>2635.45</v>
      </c>
      <c r="E49" s="46">
        <v>0</v>
      </c>
      <c r="F49" s="46">
        <v>0</v>
      </c>
      <c r="G49" s="46">
        <v>0</v>
      </c>
      <c r="H49" s="46">
        <f>SUM(D49:G49)</f>
        <v>2635.45</v>
      </c>
      <c r="I49" s="75" t="s">
        <v>152</v>
      </c>
      <c r="J49" s="85" t="s">
        <v>28</v>
      </c>
    </row>
    <row r="50" spans="1:10" ht="12.75">
      <c r="A50" s="101" t="s">
        <v>32</v>
      </c>
      <c r="B50" s="102"/>
      <c r="C50" s="51">
        <f aca="true" t="shared" si="0" ref="C50:H50">SUM(C11:C49)-C30</f>
        <v>447315</v>
      </c>
      <c r="D50" s="51">
        <f t="shared" si="0"/>
        <v>8551.919999999998</v>
      </c>
      <c r="E50" s="51">
        <f t="shared" si="0"/>
        <v>115090.18000000001</v>
      </c>
      <c r="F50" s="51">
        <f t="shared" si="0"/>
        <v>73997.99</v>
      </c>
      <c r="G50" s="51">
        <f t="shared" si="0"/>
        <v>9356.23</v>
      </c>
      <c r="H50" s="51">
        <f t="shared" si="0"/>
        <v>206996.32000000004</v>
      </c>
      <c r="I50" s="82"/>
      <c r="J50" s="82"/>
    </row>
    <row r="51" spans="1:10" ht="12.75">
      <c r="A51" s="53"/>
      <c r="B51" s="52"/>
      <c r="C51" s="52"/>
      <c r="D51" s="52"/>
      <c r="E51" s="65"/>
      <c r="F51" s="52"/>
      <c r="G51" s="65"/>
      <c r="H51" s="54"/>
      <c r="I51" s="52"/>
      <c r="J51" s="52"/>
    </row>
    <row r="52" spans="1:10" ht="12.75">
      <c r="A52" s="53"/>
      <c r="B52" s="52"/>
      <c r="C52" s="52"/>
      <c r="D52" s="52"/>
      <c r="E52" s="52"/>
      <c r="F52" s="52"/>
      <c r="G52" s="52"/>
      <c r="H52" s="66"/>
      <c r="I52" s="52"/>
      <c r="J52" s="52"/>
    </row>
    <row r="53" spans="1:10" ht="12.75">
      <c r="A53" s="53"/>
      <c r="B53" s="52"/>
      <c r="C53" s="52"/>
      <c r="D53" s="52"/>
      <c r="E53" s="52"/>
      <c r="F53" s="52"/>
      <c r="G53" s="52"/>
      <c r="H53" s="52"/>
      <c r="I53" s="52"/>
      <c r="J53" s="52"/>
    </row>
    <row r="54" spans="1:10" ht="12.75">
      <c r="A54" s="53"/>
      <c r="B54" s="52"/>
      <c r="C54" s="52"/>
      <c r="D54" s="52"/>
      <c r="E54" s="52"/>
      <c r="F54" s="52"/>
      <c r="G54" s="52"/>
      <c r="H54" s="52"/>
      <c r="I54" s="52"/>
      <c r="J54" s="52"/>
    </row>
    <row r="55" spans="1:10" ht="12.75">
      <c r="A55" s="53"/>
      <c r="B55" s="52"/>
      <c r="C55" s="52"/>
      <c r="D55" s="52"/>
      <c r="E55" s="52"/>
      <c r="F55" s="52"/>
      <c r="G55" s="52"/>
      <c r="H55" s="52"/>
      <c r="I55" s="52"/>
      <c r="J55" s="52"/>
    </row>
    <row r="56" spans="1:10" ht="12.75">
      <c r="A56" s="53"/>
      <c r="B56" s="52"/>
      <c r="C56" s="52"/>
      <c r="D56" s="52"/>
      <c r="E56" s="52"/>
      <c r="F56" s="52"/>
      <c r="G56" s="52"/>
      <c r="H56" s="52"/>
      <c r="I56" s="52"/>
      <c r="J56" s="52"/>
    </row>
    <row r="57" spans="1:10" ht="12.75">
      <c r="A57" s="53"/>
      <c r="B57" s="52"/>
      <c r="C57" s="52"/>
      <c r="D57" s="52"/>
      <c r="E57" s="52"/>
      <c r="F57" s="52"/>
      <c r="G57" s="52"/>
      <c r="H57" s="52"/>
      <c r="I57" s="52"/>
      <c r="J57" s="52"/>
    </row>
    <row r="58" spans="1:10" ht="12.75">
      <c r="A58" s="53"/>
      <c r="B58" s="52"/>
      <c r="C58" s="52"/>
      <c r="D58" s="52"/>
      <c r="E58" s="52"/>
      <c r="F58" s="52"/>
      <c r="G58" s="52"/>
      <c r="H58" s="52"/>
      <c r="I58" s="52"/>
      <c r="J58" s="52"/>
    </row>
    <row r="59" spans="1:10" ht="12.75">
      <c r="A59" s="53"/>
      <c r="B59" s="52"/>
      <c r="C59" s="52"/>
      <c r="D59" s="52"/>
      <c r="E59" s="52"/>
      <c r="F59" s="52"/>
      <c r="G59" s="52"/>
      <c r="H59" s="52"/>
      <c r="I59" s="52"/>
      <c r="J59" s="52"/>
    </row>
    <row r="60" spans="1:10" ht="12.75">
      <c r="A60" s="53"/>
      <c r="B60" s="52"/>
      <c r="C60" s="52"/>
      <c r="D60" s="52"/>
      <c r="E60" s="52"/>
      <c r="F60" s="52"/>
      <c r="G60" s="52"/>
      <c r="H60" s="52"/>
      <c r="I60" s="52"/>
      <c r="J60" s="52"/>
    </row>
    <row r="61" spans="1:10" ht="12.75">
      <c r="A61" s="53"/>
      <c r="B61" s="52"/>
      <c r="C61" s="52"/>
      <c r="D61" s="52"/>
      <c r="E61" s="52"/>
      <c r="F61" s="52"/>
      <c r="G61" s="52"/>
      <c r="H61" s="52"/>
      <c r="I61" s="52"/>
      <c r="J61" s="52"/>
    </row>
    <row r="62" spans="1:10" ht="12.75">
      <c r="A62" s="53"/>
      <c r="B62" s="52"/>
      <c r="C62" s="52"/>
      <c r="D62" s="52"/>
      <c r="E62" s="52"/>
      <c r="F62" s="52"/>
      <c r="G62" s="52"/>
      <c r="H62" s="52"/>
      <c r="I62" s="52"/>
      <c r="J62" s="52"/>
    </row>
    <row r="63" spans="1:10" ht="12.75">
      <c r="A63" s="53"/>
      <c r="B63" s="52"/>
      <c r="C63" s="52"/>
      <c r="D63" s="52"/>
      <c r="E63" s="52"/>
      <c r="F63" s="52"/>
      <c r="G63" s="52"/>
      <c r="H63" s="52"/>
      <c r="I63" s="52"/>
      <c r="J63" s="52"/>
    </row>
    <row r="64" spans="1:10" ht="12.75">
      <c r="A64" s="53"/>
      <c r="B64" s="52"/>
      <c r="C64" s="52"/>
      <c r="D64" s="52"/>
      <c r="E64" s="52"/>
      <c r="F64" s="52"/>
      <c r="G64" s="52"/>
      <c r="H64" s="52"/>
      <c r="I64" s="52"/>
      <c r="J64" s="52"/>
    </row>
    <row r="65" spans="1:10" ht="12.75">
      <c r="A65" s="53"/>
      <c r="B65" s="52"/>
      <c r="C65" s="52"/>
      <c r="D65" s="52"/>
      <c r="E65" s="52"/>
      <c r="F65" s="52"/>
      <c r="G65" s="52"/>
      <c r="H65" s="52"/>
      <c r="I65" s="52"/>
      <c r="J65" s="52"/>
    </row>
    <row r="66" spans="1:10" ht="12.75">
      <c r="A66" s="53"/>
      <c r="B66" s="52"/>
      <c r="C66" s="52"/>
      <c r="D66" s="52"/>
      <c r="E66" s="52"/>
      <c r="F66" s="52"/>
      <c r="G66" s="52"/>
      <c r="H66" s="52"/>
      <c r="I66" s="52"/>
      <c r="J66" s="52"/>
    </row>
    <row r="67" spans="1:10" ht="12.75">
      <c r="A67" s="53"/>
      <c r="B67" s="52"/>
      <c r="C67" s="52"/>
      <c r="D67" s="52"/>
      <c r="E67" s="52"/>
      <c r="F67" s="52"/>
      <c r="G67" s="52"/>
      <c r="H67" s="52"/>
      <c r="I67" s="52"/>
      <c r="J67" s="52"/>
    </row>
    <row r="68" spans="1:10" ht="12.75">
      <c r="A68" s="53"/>
      <c r="B68" s="52"/>
      <c r="C68" s="52"/>
      <c r="D68" s="52"/>
      <c r="E68" s="52"/>
      <c r="F68" s="52"/>
      <c r="G68" s="52"/>
      <c r="H68" s="52"/>
      <c r="I68" s="52"/>
      <c r="J68" s="52"/>
    </row>
    <row r="69" spans="1:10" ht="12.75">
      <c r="A69" s="53"/>
      <c r="B69" s="52"/>
      <c r="C69" s="52"/>
      <c r="D69" s="52"/>
      <c r="E69" s="52"/>
      <c r="F69" s="52"/>
      <c r="G69" s="52"/>
      <c r="H69" s="52"/>
      <c r="I69" s="52"/>
      <c r="J69" s="52"/>
    </row>
    <row r="70" spans="1:10" ht="12.75">
      <c r="A70" s="53"/>
      <c r="B70" s="52"/>
      <c r="C70" s="52"/>
      <c r="D70" s="52"/>
      <c r="E70" s="52"/>
      <c r="F70" s="52"/>
      <c r="G70" s="52"/>
      <c r="H70" s="52"/>
      <c r="I70" s="52"/>
      <c r="J70" s="52"/>
    </row>
    <row r="71" spans="1:10" ht="12.75">
      <c r="A71" s="53"/>
      <c r="B71" s="52"/>
      <c r="C71" s="52"/>
      <c r="D71" s="52"/>
      <c r="E71" s="52"/>
      <c r="F71" s="52"/>
      <c r="G71" s="52"/>
      <c r="H71" s="52"/>
      <c r="I71" s="52"/>
      <c r="J71" s="52"/>
    </row>
    <row r="72" spans="1:10" ht="12.75">
      <c r="A72" s="53"/>
      <c r="B72" s="52"/>
      <c r="C72" s="52"/>
      <c r="D72" s="52"/>
      <c r="E72" s="52"/>
      <c r="F72" s="52"/>
      <c r="G72" s="52"/>
      <c r="H72" s="52"/>
      <c r="I72" s="52"/>
      <c r="J72" s="52"/>
    </row>
    <row r="73" spans="1:10" ht="12.75">
      <c r="A73" s="53"/>
      <c r="B73" s="52"/>
      <c r="C73" s="52"/>
      <c r="D73" s="52"/>
      <c r="E73" s="52"/>
      <c r="F73" s="52"/>
      <c r="G73" s="52"/>
      <c r="H73" s="52"/>
      <c r="I73" s="52"/>
      <c r="J73" s="52"/>
    </row>
    <row r="74" spans="1:10" ht="12.75">
      <c r="A74" s="53"/>
      <c r="B74" s="52"/>
      <c r="C74" s="52"/>
      <c r="D74" s="52"/>
      <c r="E74" s="52"/>
      <c r="F74" s="52"/>
      <c r="G74" s="52"/>
      <c r="H74" s="52"/>
      <c r="I74" s="52"/>
      <c r="J74" s="52"/>
    </row>
    <row r="75" spans="1:10" ht="12.75">
      <c r="A75" s="53"/>
      <c r="B75" s="52"/>
      <c r="C75" s="52"/>
      <c r="D75" s="52"/>
      <c r="E75" s="52"/>
      <c r="F75" s="52"/>
      <c r="G75" s="52"/>
      <c r="H75" s="52"/>
      <c r="I75" s="52"/>
      <c r="J75" s="52"/>
    </row>
    <row r="76" spans="1:10" ht="12.75">
      <c r="A76" s="53"/>
      <c r="B76" s="52"/>
      <c r="C76" s="52"/>
      <c r="D76" s="52"/>
      <c r="E76" s="52"/>
      <c r="F76" s="52"/>
      <c r="G76" s="52"/>
      <c r="H76" s="52"/>
      <c r="I76" s="52"/>
      <c r="J76" s="52"/>
    </row>
    <row r="77" spans="1:10" ht="12.75">
      <c r="A77" s="53"/>
      <c r="B77" s="52"/>
      <c r="C77" s="52"/>
      <c r="D77" s="52"/>
      <c r="E77" s="52"/>
      <c r="F77" s="52"/>
      <c r="G77" s="52"/>
      <c r="H77" s="52"/>
      <c r="I77" s="52"/>
      <c r="J77" s="52"/>
    </row>
    <row r="78" spans="1:10" ht="12.75">
      <c r="A78" s="53"/>
      <c r="B78" s="52"/>
      <c r="C78" s="52"/>
      <c r="D78" s="52"/>
      <c r="E78" s="52"/>
      <c r="F78" s="52"/>
      <c r="G78" s="52"/>
      <c r="H78" s="52"/>
      <c r="I78" s="52"/>
      <c r="J78" s="52"/>
    </row>
    <row r="79" spans="1:10" ht="12.75">
      <c r="A79" s="53"/>
      <c r="B79" s="52"/>
      <c r="C79" s="52"/>
      <c r="D79" s="52"/>
      <c r="E79" s="52"/>
      <c r="F79" s="52"/>
      <c r="G79" s="52"/>
      <c r="H79" s="52"/>
      <c r="I79" s="52"/>
      <c r="J79" s="52"/>
    </row>
    <row r="80" spans="1:10" ht="12.75">
      <c r="A80" s="53"/>
      <c r="B80" s="52"/>
      <c r="C80" s="52"/>
      <c r="D80" s="52"/>
      <c r="E80" s="52"/>
      <c r="F80" s="52"/>
      <c r="G80" s="52"/>
      <c r="H80" s="52"/>
      <c r="I80" s="52"/>
      <c r="J80" s="52"/>
    </row>
    <row r="81" spans="1:10" ht="12.75">
      <c r="A81" s="53"/>
      <c r="B81" s="52"/>
      <c r="C81" s="52"/>
      <c r="D81" s="52"/>
      <c r="E81" s="52"/>
      <c r="F81" s="52"/>
      <c r="G81" s="52"/>
      <c r="H81" s="52"/>
      <c r="I81" s="52"/>
      <c r="J81" s="52"/>
    </row>
    <row r="82" spans="1:10" ht="12.75">
      <c r="A82" s="53"/>
      <c r="B82" s="52"/>
      <c r="C82" s="52"/>
      <c r="D82" s="52"/>
      <c r="E82" s="52"/>
      <c r="F82" s="52"/>
      <c r="G82" s="52"/>
      <c r="H82" s="52"/>
      <c r="I82" s="52"/>
      <c r="J82" s="52"/>
    </row>
    <row r="83" spans="1:10" ht="12.75">
      <c r="A83" s="53"/>
      <c r="B83" s="52"/>
      <c r="C83" s="52"/>
      <c r="D83" s="52"/>
      <c r="E83" s="52"/>
      <c r="F83" s="52"/>
      <c r="G83" s="52"/>
      <c r="H83" s="52"/>
      <c r="I83" s="52"/>
      <c r="J83" s="52"/>
    </row>
    <row r="84" spans="1:10" ht="12.75">
      <c r="A84" s="53"/>
      <c r="B84" s="52"/>
      <c r="C84" s="52"/>
      <c r="D84" s="52"/>
      <c r="E84" s="52"/>
      <c r="F84" s="52"/>
      <c r="G84" s="52"/>
      <c r="H84" s="52"/>
      <c r="I84" s="52"/>
      <c r="J84" s="52"/>
    </row>
    <row r="85" spans="1:10" ht="12.75">
      <c r="A85" s="53"/>
      <c r="B85" s="52"/>
      <c r="C85" s="52"/>
      <c r="D85" s="52"/>
      <c r="E85" s="52"/>
      <c r="F85" s="52"/>
      <c r="G85" s="52"/>
      <c r="H85" s="52"/>
      <c r="I85" s="52"/>
      <c r="J85" s="52"/>
    </row>
    <row r="86" spans="1:10" ht="12.75">
      <c r="A86" s="53"/>
      <c r="B86" s="52"/>
      <c r="C86" s="52"/>
      <c r="D86" s="52"/>
      <c r="E86" s="52"/>
      <c r="F86" s="52"/>
      <c r="G86" s="52"/>
      <c r="H86" s="52"/>
      <c r="I86" s="52"/>
      <c r="J86" s="52"/>
    </row>
    <row r="87" spans="1:10" ht="12.75">
      <c r="A87" s="53"/>
      <c r="B87" s="52"/>
      <c r="C87" s="52"/>
      <c r="D87" s="52"/>
      <c r="E87" s="52"/>
      <c r="F87" s="52"/>
      <c r="G87" s="52"/>
      <c r="H87" s="52"/>
      <c r="I87" s="52"/>
      <c r="J87" s="52"/>
    </row>
    <row r="88" spans="1:10" ht="12.75">
      <c r="A88" s="53"/>
      <c r="B88" s="52"/>
      <c r="C88" s="52"/>
      <c r="D88" s="52"/>
      <c r="E88" s="52"/>
      <c r="F88" s="52"/>
      <c r="G88" s="52"/>
      <c r="H88" s="52"/>
      <c r="I88" s="52"/>
      <c r="J88" s="52"/>
    </row>
    <row r="89" spans="1:10" ht="12.75">
      <c r="A89" s="53"/>
      <c r="B89" s="52"/>
      <c r="C89" s="52"/>
      <c r="D89" s="52"/>
      <c r="E89" s="52"/>
      <c r="F89" s="52"/>
      <c r="G89" s="52"/>
      <c r="H89" s="52"/>
      <c r="I89" s="52"/>
      <c r="J89" s="52"/>
    </row>
    <row r="90" spans="1:10" ht="12.75">
      <c r="A90" s="53"/>
      <c r="B90" s="52"/>
      <c r="C90" s="52"/>
      <c r="D90" s="52"/>
      <c r="E90" s="52"/>
      <c r="F90" s="52"/>
      <c r="G90" s="52"/>
      <c r="H90" s="52"/>
      <c r="I90" s="52"/>
      <c r="J90" s="52"/>
    </row>
    <row r="91" spans="1:10" ht="12.75">
      <c r="A91" s="53"/>
      <c r="B91" s="52"/>
      <c r="C91" s="52"/>
      <c r="D91" s="52"/>
      <c r="E91" s="52"/>
      <c r="F91" s="52"/>
      <c r="G91" s="52"/>
      <c r="H91" s="52"/>
      <c r="I91" s="52"/>
      <c r="J91" s="52"/>
    </row>
    <row r="92" spans="1:10" ht="12.75">
      <c r="A92" s="53"/>
      <c r="B92" s="52"/>
      <c r="C92" s="52"/>
      <c r="D92" s="52"/>
      <c r="E92" s="52"/>
      <c r="F92" s="52"/>
      <c r="G92" s="52"/>
      <c r="H92" s="52"/>
      <c r="I92" s="52"/>
      <c r="J92" s="52"/>
    </row>
    <row r="93" spans="1:10" ht="12.75">
      <c r="A93" s="53"/>
      <c r="B93" s="52"/>
      <c r="C93" s="52"/>
      <c r="D93" s="52"/>
      <c r="E93" s="52"/>
      <c r="F93" s="52"/>
      <c r="G93" s="52"/>
      <c r="H93" s="52"/>
      <c r="I93" s="52"/>
      <c r="J93" s="52"/>
    </row>
    <row r="94" spans="1:10" ht="12.75">
      <c r="A94" s="53"/>
      <c r="B94" s="52"/>
      <c r="C94" s="52"/>
      <c r="D94" s="52"/>
      <c r="E94" s="52"/>
      <c r="F94" s="52"/>
      <c r="G94" s="52"/>
      <c r="H94" s="52"/>
      <c r="I94" s="52"/>
      <c r="J94" s="52"/>
    </row>
    <row r="95" spans="1:10" ht="12.75">
      <c r="A95" s="53"/>
      <c r="B95" s="52"/>
      <c r="C95" s="52"/>
      <c r="D95" s="52"/>
      <c r="E95" s="52"/>
      <c r="F95" s="52"/>
      <c r="G95" s="52"/>
      <c r="H95" s="52"/>
      <c r="I95" s="52"/>
      <c r="J95" s="52"/>
    </row>
    <row r="96" spans="1:10" ht="12.75">
      <c r="A96" s="53"/>
      <c r="B96" s="52"/>
      <c r="C96" s="52"/>
      <c r="D96" s="52"/>
      <c r="E96" s="52"/>
      <c r="F96" s="52"/>
      <c r="G96" s="52"/>
      <c r="H96" s="52"/>
      <c r="I96" s="52"/>
      <c r="J96" s="52"/>
    </row>
    <row r="97" spans="1:10" ht="12.75">
      <c r="A97" s="53"/>
      <c r="B97" s="52"/>
      <c r="C97" s="52"/>
      <c r="D97" s="52"/>
      <c r="E97" s="52"/>
      <c r="F97" s="52"/>
      <c r="G97" s="52"/>
      <c r="H97" s="52"/>
      <c r="I97" s="52"/>
      <c r="J97" s="52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</sheetData>
  <mergeCells count="103">
    <mergeCell ref="J37:J38"/>
    <mergeCell ref="I41:I44"/>
    <mergeCell ref="I23:I24"/>
    <mergeCell ref="I25:I26"/>
    <mergeCell ref="I39:I40"/>
    <mergeCell ref="I37:I38"/>
    <mergeCell ref="I11:I12"/>
    <mergeCell ref="I17:I18"/>
    <mergeCell ref="I19:I20"/>
    <mergeCell ref="I21:I22"/>
    <mergeCell ref="A41:A44"/>
    <mergeCell ref="A3:J3"/>
    <mergeCell ref="A4:J4"/>
    <mergeCell ref="A50:B50"/>
    <mergeCell ref="E41:E44"/>
    <mergeCell ref="D41:D44"/>
    <mergeCell ref="C41:C44"/>
    <mergeCell ref="B41:B44"/>
    <mergeCell ref="J41:J44"/>
    <mergeCell ref="H41:H44"/>
    <mergeCell ref="G41:G44"/>
    <mergeCell ref="F41:F44"/>
    <mergeCell ref="A37:A38"/>
    <mergeCell ref="H39:H40"/>
    <mergeCell ref="G39:G40"/>
    <mergeCell ref="F39:F40"/>
    <mergeCell ref="D39:D40"/>
    <mergeCell ref="E39:E40"/>
    <mergeCell ref="C39:C40"/>
    <mergeCell ref="B39:B40"/>
    <mergeCell ref="A39:A40"/>
    <mergeCell ref="E37:E38"/>
    <mergeCell ref="D37:D38"/>
    <mergeCell ref="C37:C38"/>
    <mergeCell ref="B37:B38"/>
    <mergeCell ref="H37:H38"/>
    <mergeCell ref="G37:G38"/>
    <mergeCell ref="F37:F38"/>
    <mergeCell ref="D25:D26"/>
    <mergeCell ref="B25:B26"/>
    <mergeCell ref="A25:A26"/>
    <mergeCell ref="C25:C26"/>
    <mergeCell ref="H25:H26"/>
    <mergeCell ref="G25:G26"/>
    <mergeCell ref="F25:F26"/>
    <mergeCell ref="E25:E26"/>
    <mergeCell ref="H23:H24"/>
    <mergeCell ref="G23:G24"/>
    <mergeCell ref="F23:F24"/>
    <mergeCell ref="E23:E24"/>
    <mergeCell ref="D23:D24"/>
    <mergeCell ref="C23:C24"/>
    <mergeCell ref="B23:B24"/>
    <mergeCell ref="A23:A24"/>
    <mergeCell ref="F21:F22"/>
    <mergeCell ref="G21:G22"/>
    <mergeCell ref="H21:H22"/>
    <mergeCell ref="A21:A22"/>
    <mergeCell ref="B21:B22"/>
    <mergeCell ref="C21:C22"/>
    <mergeCell ref="D21:D22"/>
    <mergeCell ref="E21:E22"/>
    <mergeCell ref="D19:D20"/>
    <mergeCell ref="C19:C20"/>
    <mergeCell ref="B19:B20"/>
    <mergeCell ref="A19:A20"/>
    <mergeCell ref="H19:H20"/>
    <mergeCell ref="G19:G20"/>
    <mergeCell ref="F19:F20"/>
    <mergeCell ref="E19:E20"/>
    <mergeCell ref="E17:E18"/>
    <mergeCell ref="D17:D18"/>
    <mergeCell ref="C17:C18"/>
    <mergeCell ref="A17:A18"/>
    <mergeCell ref="B17:B18"/>
    <mergeCell ref="H17:H18"/>
    <mergeCell ref="G17:G18"/>
    <mergeCell ref="F17:F18"/>
    <mergeCell ref="I14:I15"/>
    <mergeCell ref="B11:B12"/>
    <mergeCell ref="A11:A12"/>
    <mergeCell ref="H14:H15"/>
    <mergeCell ref="G14:G15"/>
    <mergeCell ref="F14:F15"/>
    <mergeCell ref="E14:E15"/>
    <mergeCell ref="D14:D15"/>
    <mergeCell ref="C14:C15"/>
    <mergeCell ref="B14:B15"/>
    <mergeCell ref="A14:A15"/>
    <mergeCell ref="J7:J9"/>
    <mergeCell ref="H11:H12"/>
    <mergeCell ref="G11:G12"/>
    <mergeCell ref="C7:H7"/>
    <mergeCell ref="C8:D8"/>
    <mergeCell ref="E8:G8"/>
    <mergeCell ref="F11:F12"/>
    <mergeCell ref="E11:E12"/>
    <mergeCell ref="D11:D12"/>
    <mergeCell ref="C11:C12"/>
    <mergeCell ref="B7:B9"/>
    <mergeCell ref="A7:A9"/>
    <mergeCell ref="H8:H9"/>
    <mergeCell ref="I7:I9"/>
  </mergeCells>
  <printOptions horizontalCentered="1"/>
  <pageMargins left="0.3" right="0.46" top="0.75" bottom="0.64" header="0.5118110236220472" footer="0.5118110236220472"/>
  <pageSetup horizontalDpi="600" verticalDpi="600" orientation="landscape" paperSize="9" r:id="rId1"/>
  <headerFooter alignWithMargins="0">
    <oddHeader>&amp;CStrona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18"/>
  <sheetViews>
    <sheetView workbookViewId="0" topLeftCell="A1">
      <selection activeCell="A1" sqref="A1"/>
    </sheetView>
  </sheetViews>
  <sheetFormatPr defaultColWidth="9.00390625" defaultRowHeight="12.75"/>
  <cols>
    <col min="1" max="1" width="35.875" style="0" customWidth="1"/>
    <col min="2" max="2" width="22.875" style="0" customWidth="1"/>
    <col min="3" max="3" width="25.875" style="0" customWidth="1"/>
  </cols>
  <sheetData>
    <row r="2" ht="12.75">
      <c r="C2" t="s">
        <v>41</v>
      </c>
    </row>
    <row r="6" spans="1:3" ht="15.75">
      <c r="A6" s="100" t="s">
        <v>42</v>
      </c>
      <c r="B6" s="100"/>
      <c r="C6" s="100"/>
    </row>
    <row r="7" spans="1:3" ht="15.75">
      <c r="A7" s="100" t="s">
        <v>43</v>
      </c>
      <c r="B7" s="100"/>
      <c r="C7" s="100"/>
    </row>
    <row r="8" spans="1:3" ht="15.75">
      <c r="A8" s="6"/>
      <c r="B8" s="6"/>
      <c r="C8" s="6"/>
    </row>
    <row r="10" spans="1:3" ht="21.75" customHeight="1">
      <c r="A10" s="3" t="s">
        <v>33</v>
      </c>
      <c r="B10" s="2" t="s">
        <v>34</v>
      </c>
      <c r="C10" s="2" t="s">
        <v>137</v>
      </c>
    </row>
    <row r="11" spans="1:3" ht="18.75" customHeight="1">
      <c r="A11" s="5" t="s">
        <v>35</v>
      </c>
      <c r="B11" s="9">
        <v>6451</v>
      </c>
      <c r="C11" s="9">
        <v>410.86</v>
      </c>
    </row>
    <row r="12" spans="1:3" ht="18.75" customHeight="1">
      <c r="A12" s="5" t="s">
        <v>36</v>
      </c>
      <c r="B12" s="9">
        <f>322.77+16244+3123.39</f>
        <v>19690.16</v>
      </c>
      <c r="C12" s="9">
        <v>194.59</v>
      </c>
    </row>
    <row r="13" spans="1:3" ht="25.5">
      <c r="A13" s="5" t="s">
        <v>37</v>
      </c>
      <c r="B13" s="9">
        <v>0</v>
      </c>
      <c r="C13" s="9">
        <v>0</v>
      </c>
    </row>
    <row r="14" spans="1:3" ht="18.75" customHeight="1">
      <c r="A14" s="5" t="s">
        <v>38</v>
      </c>
      <c r="B14" s="9">
        <v>132451</v>
      </c>
      <c r="C14" s="9">
        <v>0</v>
      </c>
    </row>
    <row r="15" spans="1:3" ht="18.75" customHeight="1">
      <c r="A15" s="5" t="s">
        <v>39</v>
      </c>
      <c r="B15" s="9">
        <v>191918</v>
      </c>
      <c r="C15" s="9">
        <v>2.82</v>
      </c>
    </row>
    <row r="16" spans="1:3" ht="18.75" customHeight="1">
      <c r="A16" s="5" t="s">
        <v>40</v>
      </c>
      <c r="B16" s="9">
        <v>387</v>
      </c>
      <c r="C16" s="9">
        <v>0</v>
      </c>
    </row>
    <row r="17" spans="1:3" ht="18.75" customHeight="1">
      <c r="A17" s="5" t="s">
        <v>149</v>
      </c>
      <c r="B17" s="9">
        <v>0</v>
      </c>
      <c r="C17" s="9">
        <v>0</v>
      </c>
    </row>
    <row r="18" spans="1:3" ht="18.75" customHeight="1">
      <c r="A18" s="5" t="s">
        <v>132</v>
      </c>
      <c r="B18" s="10">
        <v>0</v>
      </c>
      <c r="C18" s="9">
        <v>0</v>
      </c>
    </row>
  </sheetData>
  <mergeCells count="2">
    <mergeCell ref="A6:C6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33"/>
  <sheetViews>
    <sheetView workbookViewId="0" topLeftCell="A1">
      <selection activeCell="D18" sqref="D18"/>
    </sheetView>
  </sheetViews>
  <sheetFormatPr defaultColWidth="9.00390625" defaultRowHeight="12.75"/>
  <cols>
    <col min="1" max="1" width="3.875" style="0" customWidth="1"/>
    <col min="2" max="2" width="17.00390625" style="0" customWidth="1"/>
    <col min="3" max="3" width="16.125" style="0" customWidth="1"/>
    <col min="4" max="4" width="15.00390625" style="0" customWidth="1"/>
    <col min="5" max="5" width="14.75390625" style="0" customWidth="1"/>
    <col min="6" max="6" width="13.125" style="0" customWidth="1"/>
    <col min="9" max="9" width="12.25390625" style="0" bestFit="1" customWidth="1"/>
  </cols>
  <sheetData>
    <row r="3" ht="12.75">
      <c r="F3" t="s">
        <v>57</v>
      </c>
    </row>
    <row r="6" spans="1:6" ht="15.75">
      <c r="A6" s="100" t="s">
        <v>58</v>
      </c>
      <c r="B6" s="100"/>
      <c r="C6" s="100"/>
      <c r="D6" s="100"/>
      <c r="E6" s="100"/>
      <c r="F6" s="100"/>
    </row>
    <row r="7" spans="1:6" ht="15.75">
      <c r="A7" s="6"/>
      <c r="B7" s="6"/>
      <c r="C7" s="6"/>
      <c r="D7" s="6"/>
      <c r="E7" s="6"/>
      <c r="F7" s="6"/>
    </row>
    <row r="8" ht="12.75">
      <c r="F8" s="62" t="s">
        <v>148</v>
      </c>
    </row>
    <row r="9" ht="12.75">
      <c r="E9" s="61"/>
    </row>
    <row r="10" spans="1:6" ht="26.25" customHeight="1">
      <c r="A10" s="92" t="s">
        <v>0</v>
      </c>
      <c r="B10" s="92" t="s">
        <v>44</v>
      </c>
      <c r="C10" s="115" t="s">
        <v>136</v>
      </c>
      <c r="D10" s="116"/>
      <c r="E10" s="34" t="s">
        <v>49</v>
      </c>
      <c r="F10" s="11" t="s">
        <v>46</v>
      </c>
    </row>
    <row r="11" spans="1:6" ht="12.75">
      <c r="A11" s="92"/>
      <c r="B11" s="92"/>
      <c r="C11" s="92">
        <v>2007</v>
      </c>
      <c r="D11" s="117">
        <v>2008</v>
      </c>
      <c r="E11" s="112" t="s">
        <v>45</v>
      </c>
      <c r="F11" s="12" t="s">
        <v>47</v>
      </c>
    </row>
    <row r="12" spans="1:6" ht="12.75">
      <c r="A12" s="92"/>
      <c r="B12" s="92"/>
      <c r="C12" s="92"/>
      <c r="D12" s="117"/>
      <c r="E12" s="113"/>
      <c r="F12" s="13" t="s">
        <v>48</v>
      </c>
    </row>
    <row r="13" spans="1:6" s="38" customFormat="1" ht="12">
      <c r="A13" s="37">
        <v>1</v>
      </c>
      <c r="B13" s="37">
        <v>2</v>
      </c>
      <c r="C13" s="37">
        <v>3</v>
      </c>
      <c r="D13" s="37">
        <v>4</v>
      </c>
      <c r="E13" s="37">
        <v>5</v>
      </c>
      <c r="F13" s="37">
        <v>6</v>
      </c>
    </row>
    <row r="14" spans="1:6" ht="12.75">
      <c r="A14" s="114" t="s">
        <v>54</v>
      </c>
      <c r="B14" s="114"/>
      <c r="C14" s="114"/>
      <c r="D14" s="114"/>
      <c r="E14" s="114"/>
      <c r="F14" s="114"/>
    </row>
    <row r="15" spans="1:6" ht="12.75">
      <c r="A15" s="4">
        <v>1</v>
      </c>
      <c r="B15" s="7" t="s">
        <v>50</v>
      </c>
      <c r="C15" s="14">
        <v>87543.2</v>
      </c>
      <c r="D15" s="14">
        <v>97696.6</v>
      </c>
      <c r="E15" s="14">
        <f>D15-C15</f>
        <v>10153.400000000009</v>
      </c>
      <c r="F15" s="14">
        <f>D15/C15*100</f>
        <v>111.5981595372342</v>
      </c>
    </row>
    <row r="16" spans="1:6" ht="12.75">
      <c r="A16" s="4">
        <v>2</v>
      </c>
      <c r="B16" s="7" t="s">
        <v>51</v>
      </c>
      <c r="C16" s="14">
        <v>5888.8</v>
      </c>
      <c r="D16" s="14">
        <v>9356.2</v>
      </c>
      <c r="E16" s="14">
        <f>D16-C16</f>
        <v>3467.4000000000005</v>
      </c>
      <c r="F16" s="14">
        <f>D16/C16*100</f>
        <v>158.88126613231898</v>
      </c>
    </row>
    <row r="17" spans="1:6" ht="12.75">
      <c r="A17" s="4">
        <v>3</v>
      </c>
      <c r="B17" s="7" t="s">
        <v>52</v>
      </c>
      <c r="C17" s="14">
        <v>0</v>
      </c>
      <c r="D17" s="14">
        <v>0</v>
      </c>
      <c r="E17" s="14">
        <f>D17-C17</f>
        <v>0</v>
      </c>
      <c r="F17" s="14">
        <v>0</v>
      </c>
    </row>
    <row r="18" spans="1:6" ht="12.75">
      <c r="A18" s="114" t="s">
        <v>53</v>
      </c>
      <c r="B18" s="114"/>
      <c r="C18" s="14">
        <f>C15+C16+C17</f>
        <v>93432</v>
      </c>
      <c r="D18" s="14">
        <f>D15+D16+D17</f>
        <v>107052.8</v>
      </c>
      <c r="E18" s="14">
        <f>E15+E16+E17</f>
        <v>13620.80000000001</v>
      </c>
      <c r="F18" s="8">
        <f>D18/C18*100</f>
        <v>114.57830293689528</v>
      </c>
    </row>
    <row r="19" spans="1:6" ht="12.75">
      <c r="A19" s="114" t="s">
        <v>55</v>
      </c>
      <c r="B19" s="114"/>
      <c r="C19" s="114"/>
      <c r="D19" s="114"/>
      <c r="E19" s="114"/>
      <c r="F19" s="114"/>
    </row>
    <row r="20" spans="1:9" ht="12.75">
      <c r="A20" s="4">
        <v>1</v>
      </c>
      <c r="B20" s="7" t="s">
        <v>50</v>
      </c>
      <c r="C20" s="39">
        <v>0</v>
      </c>
      <c r="D20" s="39">
        <v>0</v>
      </c>
      <c r="E20" s="39">
        <v>0</v>
      </c>
      <c r="F20" s="39">
        <v>0</v>
      </c>
      <c r="I20" s="57"/>
    </row>
    <row r="21" spans="1:6" ht="12.75">
      <c r="A21" s="4">
        <v>2</v>
      </c>
      <c r="B21" s="7" t="s">
        <v>51</v>
      </c>
      <c r="C21" s="39">
        <v>0</v>
      </c>
      <c r="D21" s="39">
        <v>0</v>
      </c>
      <c r="E21" s="39">
        <v>0</v>
      </c>
      <c r="F21" s="39">
        <v>0</v>
      </c>
    </row>
    <row r="22" spans="1:6" ht="12.75">
      <c r="A22" s="4">
        <v>3</v>
      </c>
      <c r="B22" s="7" t="s">
        <v>52</v>
      </c>
      <c r="C22" s="39">
        <v>0</v>
      </c>
      <c r="D22" s="39">
        <v>0</v>
      </c>
      <c r="E22" s="39">
        <v>0</v>
      </c>
      <c r="F22" s="39">
        <v>0</v>
      </c>
    </row>
    <row r="23" spans="1:6" ht="12.75">
      <c r="A23" s="114" t="s">
        <v>53</v>
      </c>
      <c r="B23" s="114"/>
      <c r="C23" s="39">
        <v>0</v>
      </c>
      <c r="D23" s="39">
        <v>0</v>
      </c>
      <c r="E23" s="39">
        <v>0</v>
      </c>
      <c r="F23" s="39">
        <v>0</v>
      </c>
    </row>
    <row r="24" spans="1:6" ht="12.75">
      <c r="A24" s="114" t="s">
        <v>56</v>
      </c>
      <c r="B24" s="114"/>
      <c r="C24" s="114"/>
      <c r="D24" s="114"/>
      <c r="E24" s="114"/>
      <c r="F24" s="114"/>
    </row>
    <row r="25" spans="1:6" ht="12.75">
      <c r="A25" s="4">
        <v>1</v>
      </c>
      <c r="B25" s="7" t="s">
        <v>50</v>
      </c>
      <c r="C25" s="39">
        <v>0</v>
      </c>
      <c r="D25" s="39">
        <v>0</v>
      </c>
      <c r="E25" s="39">
        <v>0</v>
      </c>
      <c r="F25" s="39">
        <v>0</v>
      </c>
    </row>
    <row r="26" spans="1:6" ht="12.75">
      <c r="A26" s="4">
        <v>2</v>
      </c>
      <c r="B26" s="7" t="s">
        <v>51</v>
      </c>
      <c r="C26" s="39">
        <v>0</v>
      </c>
      <c r="D26" s="39">
        <v>0</v>
      </c>
      <c r="E26" s="39">
        <v>0</v>
      </c>
      <c r="F26" s="39">
        <v>0</v>
      </c>
    </row>
    <row r="27" spans="1:6" ht="12.75">
      <c r="A27" s="4">
        <v>3</v>
      </c>
      <c r="B27" s="7" t="s">
        <v>52</v>
      </c>
      <c r="C27" s="39">
        <v>0</v>
      </c>
      <c r="D27" s="39">
        <v>0</v>
      </c>
      <c r="E27" s="39">
        <v>0</v>
      </c>
      <c r="F27" s="39">
        <v>0</v>
      </c>
    </row>
    <row r="28" spans="1:6" ht="12.75">
      <c r="A28" s="114" t="s">
        <v>53</v>
      </c>
      <c r="B28" s="114"/>
      <c r="C28" s="39">
        <v>0</v>
      </c>
      <c r="D28" s="39">
        <v>0</v>
      </c>
      <c r="E28" s="39">
        <v>0</v>
      </c>
      <c r="F28" s="39">
        <v>0</v>
      </c>
    </row>
    <row r="29" spans="1:6" ht="12.75">
      <c r="A29" s="110" t="s">
        <v>53</v>
      </c>
      <c r="B29" s="110"/>
      <c r="C29" s="110"/>
      <c r="D29" s="110"/>
      <c r="E29" s="110"/>
      <c r="F29" s="110"/>
    </row>
    <row r="30" spans="1:6" ht="12.75">
      <c r="A30" s="17">
        <v>1</v>
      </c>
      <c r="B30" s="18" t="s">
        <v>50</v>
      </c>
      <c r="C30" s="16">
        <f aca="true" t="shared" si="0" ref="C30:F33">C15</f>
        <v>87543.2</v>
      </c>
      <c r="D30" s="16">
        <f t="shared" si="0"/>
        <v>97696.6</v>
      </c>
      <c r="E30" s="16">
        <f t="shared" si="0"/>
        <v>10153.400000000009</v>
      </c>
      <c r="F30" s="16">
        <f t="shared" si="0"/>
        <v>111.5981595372342</v>
      </c>
    </row>
    <row r="31" spans="1:6" ht="12.75">
      <c r="A31" s="17">
        <v>2</v>
      </c>
      <c r="B31" s="18" t="s">
        <v>51</v>
      </c>
      <c r="C31" s="16">
        <f t="shared" si="0"/>
        <v>5888.8</v>
      </c>
      <c r="D31" s="16">
        <f t="shared" si="0"/>
        <v>9356.2</v>
      </c>
      <c r="E31" s="16">
        <f t="shared" si="0"/>
        <v>3467.4000000000005</v>
      </c>
      <c r="F31" s="16">
        <f t="shared" si="0"/>
        <v>158.88126613231898</v>
      </c>
    </row>
    <row r="32" spans="1:6" ht="12.75">
      <c r="A32" s="17">
        <v>3</v>
      </c>
      <c r="B32" s="18" t="s">
        <v>52</v>
      </c>
      <c r="C32" s="16">
        <f t="shared" si="0"/>
        <v>0</v>
      </c>
      <c r="D32" s="16">
        <f t="shared" si="0"/>
        <v>0</v>
      </c>
      <c r="E32" s="16">
        <f t="shared" si="0"/>
        <v>0</v>
      </c>
      <c r="F32" s="16">
        <f t="shared" si="0"/>
        <v>0</v>
      </c>
    </row>
    <row r="33" spans="1:6" ht="12.75">
      <c r="A33" s="111" t="s">
        <v>53</v>
      </c>
      <c r="B33" s="111"/>
      <c r="C33" s="15">
        <f t="shared" si="0"/>
        <v>93432</v>
      </c>
      <c r="D33" s="15">
        <f t="shared" si="0"/>
        <v>107052.8</v>
      </c>
      <c r="E33" s="15">
        <f t="shared" si="0"/>
        <v>13620.80000000001</v>
      </c>
      <c r="F33" s="15">
        <f t="shared" si="0"/>
        <v>114.57830293689528</v>
      </c>
    </row>
  </sheetData>
  <mergeCells count="15">
    <mergeCell ref="C10:D10"/>
    <mergeCell ref="A10:A12"/>
    <mergeCell ref="B10:B12"/>
    <mergeCell ref="C11:C12"/>
    <mergeCell ref="D11:D12"/>
    <mergeCell ref="A29:F29"/>
    <mergeCell ref="A33:B33"/>
    <mergeCell ref="A6:F6"/>
    <mergeCell ref="E11:E12"/>
    <mergeCell ref="A18:B18"/>
    <mergeCell ref="A23:B23"/>
    <mergeCell ref="A28:B28"/>
    <mergeCell ref="A14:F14"/>
    <mergeCell ref="A19:F19"/>
    <mergeCell ref="A24:F2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14"/>
  <sheetViews>
    <sheetView workbookViewId="0" topLeftCell="A1">
      <selection activeCell="C18" sqref="C18"/>
    </sheetView>
  </sheetViews>
  <sheetFormatPr defaultColWidth="9.00390625" defaultRowHeight="12.75"/>
  <cols>
    <col min="1" max="1" width="3.875" style="0" customWidth="1"/>
    <col min="2" max="2" width="24.625" style="0" customWidth="1"/>
    <col min="3" max="3" width="16.125" style="0" customWidth="1"/>
    <col min="4" max="4" width="15.00390625" style="0" customWidth="1"/>
    <col min="5" max="5" width="14.75390625" style="0" customWidth="1"/>
    <col min="6" max="6" width="13.125" style="0" customWidth="1"/>
  </cols>
  <sheetData>
    <row r="3" ht="12.75">
      <c r="E3" t="s">
        <v>62</v>
      </c>
    </row>
    <row r="6" spans="1:5" ht="15.75">
      <c r="A6" s="100" t="s">
        <v>63</v>
      </c>
      <c r="B6" s="100"/>
      <c r="C6" s="100"/>
      <c r="D6" s="100"/>
      <c r="E6" s="100"/>
    </row>
    <row r="7" spans="1:5" ht="15.75">
      <c r="A7" s="6"/>
      <c r="B7" s="6"/>
      <c r="C7" s="6"/>
      <c r="D7" s="6"/>
      <c r="E7" s="6"/>
    </row>
    <row r="8" spans="1:5" ht="15.75">
      <c r="A8" s="6"/>
      <c r="B8" s="6"/>
      <c r="C8" s="6"/>
      <c r="D8" s="6"/>
      <c r="E8" s="47" t="s">
        <v>31</v>
      </c>
    </row>
    <row r="10" spans="1:5" ht="18" customHeight="1">
      <c r="A10" s="4" t="s">
        <v>0</v>
      </c>
      <c r="B10" s="4" t="s">
        <v>44</v>
      </c>
      <c r="C10" s="4" t="s">
        <v>59</v>
      </c>
      <c r="D10" s="4" t="s">
        <v>60</v>
      </c>
      <c r="E10" s="4" t="s">
        <v>61</v>
      </c>
    </row>
    <row r="11" spans="1:5" ht="18" customHeight="1">
      <c r="A11" s="4">
        <v>1</v>
      </c>
      <c r="B11" s="7" t="s">
        <v>54</v>
      </c>
      <c r="C11" s="67">
        <v>97696.6</v>
      </c>
      <c r="D11" s="67">
        <v>99943.5</v>
      </c>
      <c r="E11" s="67">
        <f>C11+D11</f>
        <v>197640.1</v>
      </c>
    </row>
    <row r="12" spans="1:5" ht="18" customHeight="1">
      <c r="A12" s="4">
        <v>2</v>
      </c>
      <c r="B12" s="7" t="s">
        <v>55</v>
      </c>
      <c r="C12" s="67"/>
      <c r="D12" s="67"/>
      <c r="E12" s="67"/>
    </row>
    <row r="13" spans="1:5" ht="18" customHeight="1">
      <c r="A13" s="4">
        <v>3</v>
      </c>
      <c r="B13" s="7" t="s">
        <v>56</v>
      </c>
      <c r="C13" s="67"/>
      <c r="D13" s="67"/>
      <c r="E13" s="67"/>
    </row>
    <row r="14" spans="1:5" ht="18" customHeight="1">
      <c r="A14" s="118" t="s">
        <v>53</v>
      </c>
      <c r="B14" s="118"/>
      <c r="C14" s="68">
        <f>C11</f>
        <v>97696.6</v>
      </c>
      <c r="D14" s="68">
        <f>SUM(D11:D13)</f>
        <v>99943.5</v>
      </c>
      <c r="E14" s="68">
        <f>SUM(E11:E13)</f>
        <v>197640.1</v>
      </c>
    </row>
  </sheetData>
  <mergeCells count="2">
    <mergeCell ref="A14:B14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A1" sqref="A1"/>
    </sheetView>
  </sheetViews>
  <sheetFormatPr defaultColWidth="9.00390625" defaultRowHeight="12.75"/>
  <cols>
    <col min="1" max="1" width="3.875" style="0" customWidth="1"/>
    <col min="2" max="2" width="31.25390625" style="0" customWidth="1"/>
    <col min="3" max="4" width="10.75390625" style="0" customWidth="1"/>
    <col min="5" max="6" width="10.625" style="0" customWidth="1"/>
    <col min="7" max="7" width="10.375" style="0" customWidth="1"/>
    <col min="8" max="8" width="12.625" style="0" customWidth="1"/>
    <col min="9" max="9" width="10.625" style="0" customWidth="1"/>
    <col min="10" max="12" width="10.375" style="0" customWidth="1"/>
  </cols>
  <sheetData>
    <row r="1" ht="12.75">
      <c r="L1" t="s">
        <v>84</v>
      </c>
    </row>
    <row r="3" spans="1:12" ht="15.75">
      <c r="A3" s="100" t="s">
        <v>85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ht="15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0:11" ht="18.75" customHeight="1">
      <c r="J5" s="89" t="s">
        <v>31</v>
      </c>
      <c r="K5" s="89"/>
    </row>
    <row r="6" spans="1:12" ht="12.75">
      <c r="A6" s="92" t="s">
        <v>0</v>
      </c>
      <c r="B6" s="93" t="s">
        <v>65</v>
      </c>
      <c r="C6" s="114" t="s">
        <v>54</v>
      </c>
      <c r="D6" s="114"/>
      <c r="E6" s="114" t="s">
        <v>64</v>
      </c>
      <c r="F6" s="114"/>
      <c r="G6" s="87" t="s">
        <v>56</v>
      </c>
      <c r="H6" s="88"/>
      <c r="I6" s="114" t="s">
        <v>55</v>
      </c>
      <c r="J6" s="114"/>
      <c r="K6" s="114" t="s">
        <v>66</v>
      </c>
      <c r="L6" s="114"/>
    </row>
    <row r="7" spans="1:15" ht="21" customHeight="1">
      <c r="A7" s="92"/>
      <c r="B7" s="93"/>
      <c r="C7" s="36" t="s">
        <v>150</v>
      </c>
      <c r="D7" s="36" t="s">
        <v>159</v>
      </c>
      <c r="E7" s="19" t="s">
        <v>150</v>
      </c>
      <c r="F7" s="19" t="s">
        <v>159</v>
      </c>
      <c r="G7" s="19" t="s">
        <v>150</v>
      </c>
      <c r="H7" s="19" t="s">
        <v>159</v>
      </c>
      <c r="I7" s="19" t="s">
        <v>150</v>
      </c>
      <c r="J7" s="19" t="s">
        <v>159</v>
      </c>
      <c r="K7" s="19" t="s">
        <v>150</v>
      </c>
      <c r="L7" s="19" t="s">
        <v>159</v>
      </c>
      <c r="M7" s="20"/>
      <c r="N7" s="20"/>
      <c r="O7" s="20"/>
    </row>
    <row r="8" spans="1:12" ht="18" customHeight="1">
      <c r="A8" s="24">
        <v>1</v>
      </c>
      <c r="B8" s="25" t="s">
        <v>67</v>
      </c>
      <c r="C8" s="26">
        <f>C9+C10+C18</f>
        <v>87543.20000000001</v>
      </c>
      <c r="D8" s="55">
        <f>D9+D10+D18</f>
        <v>97696.59999999999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6">
        <f>C8</f>
        <v>87543.20000000001</v>
      </c>
      <c r="L8" s="26">
        <f>D8</f>
        <v>97696.59999999999</v>
      </c>
    </row>
    <row r="9" spans="1:12" ht="18" customHeight="1">
      <c r="A9" s="24">
        <v>2</v>
      </c>
      <c r="B9" s="25" t="s">
        <v>68</v>
      </c>
      <c r="C9" s="55">
        <v>463.3</v>
      </c>
      <c r="D9" s="55">
        <v>574.4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6">
        <f aca="true" t="shared" si="0" ref="K9:K25">C9</f>
        <v>463.3</v>
      </c>
      <c r="L9" s="26">
        <f aca="true" t="shared" si="1" ref="L9:L25">D9</f>
        <v>574.4</v>
      </c>
    </row>
    <row r="10" spans="1:12" ht="18" customHeight="1">
      <c r="A10" s="24">
        <v>3</v>
      </c>
      <c r="B10" s="25" t="s">
        <v>69</v>
      </c>
      <c r="C10" s="55">
        <f>C11+C17</f>
        <v>87079.90000000001</v>
      </c>
      <c r="D10" s="55">
        <f>D11+D17</f>
        <v>97122.2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6">
        <f t="shared" si="0"/>
        <v>87079.90000000001</v>
      </c>
      <c r="L10" s="26">
        <f t="shared" si="1"/>
        <v>97122.2</v>
      </c>
    </row>
    <row r="11" spans="1:12" ht="18" customHeight="1">
      <c r="A11" s="24">
        <v>4</v>
      </c>
      <c r="B11" s="29" t="s">
        <v>70</v>
      </c>
      <c r="C11" s="56">
        <f>C12+C13+C14+C15+C16</f>
        <v>87079.90000000001</v>
      </c>
      <c r="D11" s="56">
        <f>D12+D13+D14+D15+D16</f>
        <v>97122.2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30">
        <f t="shared" si="0"/>
        <v>87079.90000000001</v>
      </c>
      <c r="L11" s="30">
        <f t="shared" si="1"/>
        <v>97122.2</v>
      </c>
    </row>
    <row r="12" spans="1:12" ht="25.5">
      <c r="A12" s="24">
        <v>5</v>
      </c>
      <c r="B12" s="5" t="s">
        <v>71</v>
      </c>
      <c r="C12" s="56">
        <v>8378.6</v>
      </c>
      <c r="D12" s="56">
        <v>8551.9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30">
        <f t="shared" si="0"/>
        <v>8378.6</v>
      </c>
      <c r="L12" s="30">
        <f t="shared" si="1"/>
        <v>8551.9</v>
      </c>
    </row>
    <row r="13" spans="1:12" ht="25.5">
      <c r="A13" s="24">
        <v>6</v>
      </c>
      <c r="B13" s="5" t="s">
        <v>72</v>
      </c>
      <c r="C13" s="56">
        <v>71490.9</v>
      </c>
      <c r="D13" s="56">
        <v>81354.2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30">
        <f t="shared" si="0"/>
        <v>71490.9</v>
      </c>
      <c r="L13" s="30">
        <f t="shared" si="1"/>
        <v>81354.2</v>
      </c>
    </row>
    <row r="14" spans="1:12" ht="18" customHeight="1">
      <c r="A14" s="24">
        <v>7</v>
      </c>
      <c r="B14" s="5" t="s">
        <v>73</v>
      </c>
      <c r="C14" s="56">
        <v>2271.3</v>
      </c>
      <c r="D14" s="56">
        <v>2820.6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30">
        <f t="shared" si="0"/>
        <v>2271.3</v>
      </c>
      <c r="L14" s="30">
        <f t="shared" si="1"/>
        <v>2820.6</v>
      </c>
    </row>
    <row r="15" spans="1:12" ht="18" customHeight="1">
      <c r="A15" s="24">
        <v>8</v>
      </c>
      <c r="B15" s="5" t="s">
        <v>74</v>
      </c>
      <c r="C15" s="56">
        <v>828.8</v>
      </c>
      <c r="D15" s="56">
        <v>716.2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30">
        <f t="shared" si="0"/>
        <v>828.8</v>
      </c>
      <c r="L15" s="30">
        <f t="shared" si="1"/>
        <v>716.2</v>
      </c>
    </row>
    <row r="16" spans="1:12" ht="18" customHeight="1">
      <c r="A16" s="24">
        <v>9</v>
      </c>
      <c r="B16" s="5" t="s">
        <v>75</v>
      </c>
      <c r="C16" s="56">
        <v>4110.3</v>
      </c>
      <c r="D16" s="56">
        <v>3679.3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30">
        <f t="shared" si="0"/>
        <v>4110.3</v>
      </c>
      <c r="L16" s="30">
        <f t="shared" si="1"/>
        <v>3679.3</v>
      </c>
    </row>
    <row r="17" spans="1:12" ht="18" customHeight="1" hidden="1">
      <c r="A17" s="24">
        <v>10</v>
      </c>
      <c r="B17" s="29" t="s">
        <v>76</v>
      </c>
      <c r="C17" s="30">
        <v>0</v>
      </c>
      <c r="D17" s="30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30">
        <f t="shared" si="0"/>
        <v>0</v>
      </c>
      <c r="L17" s="30">
        <f t="shared" si="1"/>
        <v>0</v>
      </c>
    </row>
    <row r="18" spans="1:12" ht="18" customHeight="1">
      <c r="A18" s="24">
        <v>10</v>
      </c>
      <c r="B18" s="25" t="s">
        <v>77</v>
      </c>
      <c r="C18" s="26">
        <f>C19+C20+C21</f>
        <v>0</v>
      </c>
      <c r="D18" s="26">
        <f>D19+D20+D21</f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6">
        <f t="shared" si="0"/>
        <v>0</v>
      </c>
      <c r="L18" s="26">
        <f t="shared" si="1"/>
        <v>0</v>
      </c>
    </row>
    <row r="19" spans="1:12" ht="18" customHeight="1">
      <c r="A19" s="24">
        <v>11</v>
      </c>
      <c r="B19" s="29" t="s">
        <v>78</v>
      </c>
      <c r="C19" s="30">
        <v>0</v>
      </c>
      <c r="D19" s="30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30">
        <f t="shared" si="0"/>
        <v>0</v>
      </c>
      <c r="L19" s="30">
        <f t="shared" si="1"/>
        <v>0</v>
      </c>
    </row>
    <row r="20" spans="1:12" ht="18" customHeight="1">
      <c r="A20" s="24">
        <v>12</v>
      </c>
      <c r="B20" s="29" t="s">
        <v>68</v>
      </c>
      <c r="C20" s="30">
        <v>0</v>
      </c>
      <c r="D20" s="30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30">
        <f t="shared" si="0"/>
        <v>0</v>
      </c>
      <c r="L20" s="30">
        <f t="shared" si="1"/>
        <v>0</v>
      </c>
    </row>
    <row r="21" spans="1:12" ht="18" customHeight="1">
      <c r="A21" s="24">
        <v>13</v>
      </c>
      <c r="B21" s="29" t="s">
        <v>79</v>
      </c>
      <c r="C21" s="30">
        <f>C22+C23</f>
        <v>0</v>
      </c>
      <c r="D21" s="30">
        <f>D22+D23</f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30">
        <f t="shared" si="0"/>
        <v>0</v>
      </c>
      <c r="L21" s="30">
        <f t="shared" si="1"/>
        <v>0</v>
      </c>
    </row>
    <row r="22" spans="1:12" ht="18" customHeight="1">
      <c r="A22" s="24">
        <v>14</v>
      </c>
      <c r="B22" s="5" t="s">
        <v>80</v>
      </c>
      <c r="C22" s="30">
        <v>0</v>
      </c>
      <c r="D22" s="30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30">
        <f t="shared" si="0"/>
        <v>0</v>
      </c>
      <c r="L22" s="30">
        <f t="shared" si="1"/>
        <v>0</v>
      </c>
    </row>
    <row r="23" spans="1:12" ht="18" customHeight="1">
      <c r="A23" s="24">
        <v>15</v>
      </c>
      <c r="B23" s="5" t="s">
        <v>81</v>
      </c>
      <c r="C23" s="30">
        <v>0</v>
      </c>
      <c r="D23" s="30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30">
        <f t="shared" si="0"/>
        <v>0</v>
      </c>
      <c r="L23" s="30">
        <f t="shared" si="1"/>
        <v>0</v>
      </c>
    </row>
    <row r="24" spans="1:12" ht="18" customHeight="1">
      <c r="A24" s="24">
        <v>16</v>
      </c>
      <c r="B24" s="5" t="s">
        <v>82</v>
      </c>
      <c r="C24" s="30">
        <v>0</v>
      </c>
      <c r="D24" s="30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30">
        <f t="shared" si="0"/>
        <v>0</v>
      </c>
      <c r="L24" s="30">
        <f t="shared" si="1"/>
        <v>0</v>
      </c>
    </row>
    <row r="25" spans="1:12" ht="25.5">
      <c r="A25" s="24">
        <v>17</v>
      </c>
      <c r="B25" s="5" t="s">
        <v>83</v>
      </c>
      <c r="C25" s="30">
        <v>0</v>
      </c>
      <c r="D25" s="30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30">
        <f t="shared" si="0"/>
        <v>0</v>
      </c>
      <c r="L25" s="30">
        <f t="shared" si="1"/>
        <v>0</v>
      </c>
    </row>
    <row r="26" spans="3:12" ht="12.75">
      <c r="C26" s="22"/>
      <c r="D26" s="22"/>
      <c r="E26" s="21"/>
      <c r="F26" s="21"/>
      <c r="G26" s="21"/>
      <c r="H26" s="21"/>
      <c r="I26" s="21"/>
      <c r="J26" s="21"/>
      <c r="K26" s="22"/>
      <c r="L26" s="22"/>
    </row>
    <row r="27" spans="3:12" ht="12.75">
      <c r="C27" s="22"/>
      <c r="D27" s="22"/>
      <c r="E27" s="21"/>
      <c r="F27" s="21"/>
      <c r="G27" s="21"/>
      <c r="H27" s="21"/>
      <c r="I27" s="21"/>
      <c r="J27" s="21"/>
      <c r="K27" s="22"/>
      <c r="L27" s="22"/>
    </row>
    <row r="28" spans="3:12" ht="12.75">
      <c r="C28" s="22"/>
      <c r="D28" s="22"/>
      <c r="E28" s="21"/>
      <c r="F28" s="21"/>
      <c r="G28" s="21"/>
      <c r="H28" s="21"/>
      <c r="I28" s="21"/>
      <c r="J28" s="21"/>
      <c r="K28" s="22"/>
      <c r="L28" s="22"/>
    </row>
    <row r="29" spans="3:12" ht="12.75"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3:12" ht="12.75"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3:12" ht="12.75"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3:12" ht="12.75"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3:12" ht="12.75"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3:12" ht="12.75"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3:12" ht="12.75"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3:12" ht="12.75"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3:12" ht="12.75"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spans="3:12" ht="12.75"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pans="3:12" ht="12.75"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spans="3:12" ht="12.75"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3:12" ht="12.75"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3:12" ht="12.75">
      <c r="C42" s="22"/>
      <c r="D42" s="22"/>
      <c r="E42" s="22"/>
      <c r="F42" s="22"/>
      <c r="G42" s="22"/>
      <c r="H42" s="22"/>
      <c r="I42" s="22"/>
      <c r="J42" s="22"/>
      <c r="K42" s="22"/>
      <c r="L42" s="22"/>
    </row>
    <row r="43" spans="3:12" ht="12.75">
      <c r="C43" s="22"/>
      <c r="D43" s="22"/>
      <c r="E43" s="22"/>
      <c r="F43" s="22"/>
      <c r="G43" s="22"/>
      <c r="H43" s="22"/>
      <c r="I43" s="22"/>
      <c r="J43" s="22"/>
      <c r="K43" s="22"/>
      <c r="L43" s="22"/>
    </row>
    <row r="44" spans="3:12" ht="12.75">
      <c r="C44" s="22"/>
      <c r="D44" s="22"/>
      <c r="E44" s="22"/>
      <c r="F44" s="22"/>
      <c r="G44" s="22"/>
      <c r="H44" s="22"/>
      <c r="I44" s="22"/>
      <c r="J44" s="22"/>
      <c r="K44" s="22"/>
      <c r="L44" s="22"/>
    </row>
    <row r="45" spans="3:12" ht="12.75">
      <c r="C45" s="22"/>
      <c r="D45" s="22"/>
      <c r="E45" s="22"/>
      <c r="F45" s="22"/>
      <c r="G45" s="22"/>
      <c r="H45" s="22"/>
      <c r="I45" s="22"/>
      <c r="J45" s="22"/>
      <c r="K45" s="22"/>
      <c r="L45" s="22"/>
    </row>
    <row r="46" spans="3:12" ht="12.75">
      <c r="C46" s="22"/>
      <c r="D46" s="22"/>
      <c r="E46" s="22"/>
      <c r="F46" s="22"/>
      <c r="G46" s="22"/>
      <c r="H46" s="22"/>
      <c r="I46" s="22"/>
      <c r="J46" s="22"/>
      <c r="K46" s="22"/>
      <c r="L46" s="22"/>
    </row>
  </sheetData>
  <mergeCells count="9">
    <mergeCell ref="A3:L3"/>
    <mergeCell ref="K6:L6"/>
    <mergeCell ref="I6:J6"/>
    <mergeCell ref="B6:B7"/>
    <mergeCell ref="A6:A7"/>
    <mergeCell ref="C6:D6"/>
    <mergeCell ref="E6:F6"/>
    <mergeCell ref="G6:H6"/>
    <mergeCell ref="J5:K5"/>
  </mergeCells>
  <printOptions horizontalCentered="1"/>
  <pageMargins left="0.22" right="0.31496062992125984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20"/>
  <sheetViews>
    <sheetView workbookViewId="0" topLeftCell="A1">
      <selection activeCell="D11" sqref="D11"/>
    </sheetView>
  </sheetViews>
  <sheetFormatPr defaultColWidth="9.00390625" defaultRowHeight="12.75"/>
  <cols>
    <col min="1" max="1" width="4.75390625" style="0" customWidth="1"/>
    <col min="2" max="2" width="32.625" style="0" customWidth="1"/>
    <col min="3" max="3" width="21.875" style="0" customWidth="1"/>
    <col min="4" max="4" width="18.125" style="0" customWidth="1"/>
    <col min="5" max="5" width="14.75390625" style="0" customWidth="1"/>
    <col min="6" max="6" width="13.125" style="0" customWidth="1"/>
  </cols>
  <sheetData>
    <row r="2" ht="12.75">
      <c r="D2" t="s">
        <v>100</v>
      </c>
    </row>
    <row r="5" spans="1:4" ht="15.75">
      <c r="A5" s="100" t="s">
        <v>134</v>
      </c>
      <c r="B5" s="100"/>
      <c r="C5" s="100"/>
      <c r="D5" s="100"/>
    </row>
    <row r="6" spans="1:4" ht="15.75">
      <c r="A6" s="100" t="s">
        <v>108</v>
      </c>
      <c r="B6" s="100"/>
      <c r="C6" s="100"/>
      <c r="D6" s="100"/>
    </row>
    <row r="7" spans="1:4" ht="15.75">
      <c r="A7" s="6"/>
      <c r="B7" s="6"/>
      <c r="C7" s="6"/>
      <c r="D7" s="6"/>
    </row>
    <row r="9" spans="1:4" ht="12.75">
      <c r="A9" s="114" t="s">
        <v>105</v>
      </c>
      <c r="B9" s="114" t="s">
        <v>106</v>
      </c>
      <c r="C9" s="114" t="s">
        <v>107</v>
      </c>
      <c r="D9" s="114"/>
    </row>
    <row r="10" spans="1:4" ht="12.75">
      <c r="A10" s="114"/>
      <c r="B10" s="114"/>
      <c r="C10" s="4" t="s">
        <v>151</v>
      </c>
      <c r="D10" s="4" t="s">
        <v>160</v>
      </c>
    </row>
    <row r="11" spans="1:4" ht="12.75">
      <c r="A11" s="4">
        <v>1</v>
      </c>
      <c r="B11" s="4" t="s">
        <v>28</v>
      </c>
      <c r="C11" s="4" t="s">
        <v>28</v>
      </c>
      <c r="D11" s="4" t="s">
        <v>28</v>
      </c>
    </row>
    <row r="12" spans="1:4" ht="12.75">
      <c r="A12" s="4">
        <v>2</v>
      </c>
      <c r="B12" s="4" t="s">
        <v>28</v>
      </c>
      <c r="C12" s="4" t="s">
        <v>28</v>
      </c>
      <c r="D12" s="4" t="s">
        <v>28</v>
      </c>
    </row>
    <row r="13" spans="1:4" ht="12.75">
      <c r="A13" s="4">
        <v>3</v>
      </c>
      <c r="B13" s="4" t="s">
        <v>28</v>
      </c>
      <c r="C13" s="4" t="s">
        <v>28</v>
      </c>
      <c r="D13" s="4" t="s">
        <v>28</v>
      </c>
    </row>
    <row r="14" spans="1:4" ht="12.75">
      <c r="A14" s="4">
        <v>4</v>
      </c>
      <c r="B14" s="4" t="s">
        <v>28</v>
      </c>
      <c r="C14" s="4" t="s">
        <v>28</v>
      </c>
      <c r="D14" s="4" t="s">
        <v>28</v>
      </c>
    </row>
    <row r="15" spans="1:4" ht="12.75">
      <c r="A15" s="4">
        <v>5</v>
      </c>
      <c r="B15" s="4" t="s">
        <v>28</v>
      </c>
      <c r="C15" s="4" t="s">
        <v>28</v>
      </c>
      <c r="D15" s="4" t="s">
        <v>28</v>
      </c>
    </row>
    <row r="16" spans="1:4" ht="12.75">
      <c r="A16" s="4">
        <v>6</v>
      </c>
      <c r="B16" s="4" t="s">
        <v>28</v>
      </c>
      <c r="C16" s="4" t="s">
        <v>28</v>
      </c>
      <c r="D16" s="4" t="s">
        <v>28</v>
      </c>
    </row>
    <row r="17" spans="1:4" ht="12.75">
      <c r="A17" s="4">
        <v>7</v>
      </c>
      <c r="B17" s="4" t="s">
        <v>28</v>
      </c>
      <c r="C17" s="4" t="s">
        <v>28</v>
      </c>
      <c r="D17" s="4" t="s">
        <v>28</v>
      </c>
    </row>
    <row r="18" spans="1:4" ht="12.75">
      <c r="A18" s="4">
        <v>8</v>
      </c>
      <c r="B18" s="4" t="s">
        <v>28</v>
      </c>
      <c r="C18" s="4" t="s">
        <v>28</v>
      </c>
      <c r="D18" s="4" t="s">
        <v>28</v>
      </c>
    </row>
    <row r="19" spans="1:4" ht="12.75">
      <c r="A19" s="4">
        <v>9</v>
      </c>
      <c r="B19" s="4" t="s">
        <v>28</v>
      </c>
      <c r="C19" s="4" t="s">
        <v>28</v>
      </c>
      <c r="D19" s="4" t="s">
        <v>28</v>
      </c>
    </row>
    <row r="20" spans="1:4" ht="12.75">
      <c r="A20" s="111" t="s">
        <v>53</v>
      </c>
      <c r="B20" s="111"/>
      <c r="C20" s="23" t="s">
        <v>28</v>
      </c>
      <c r="D20" s="23" t="s">
        <v>28</v>
      </c>
    </row>
  </sheetData>
  <mergeCells count="6">
    <mergeCell ref="A5:D5"/>
    <mergeCell ref="A6:D6"/>
    <mergeCell ref="A20:B20"/>
    <mergeCell ref="C9:D9"/>
    <mergeCell ref="A9:A10"/>
    <mergeCell ref="B9:B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1"/>
  <sheetViews>
    <sheetView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32.625" style="0" customWidth="1"/>
    <col min="3" max="3" width="15.625" style="0" customWidth="1"/>
    <col min="4" max="4" width="14.75390625" style="0" customWidth="1"/>
    <col min="5" max="5" width="14.625" style="0" customWidth="1"/>
    <col min="6" max="6" width="14.75390625" style="0" customWidth="1"/>
    <col min="7" max="7" width="13.125" style="0" customWidth="1"/>
  </cols>
  <sheetData>
    <row r="2" ht="12.75">
      <c r="E2" t="s">
        <v>109</v>
      </c>
    </row>
    <row r="6" spans="1:5" ht="15.75">
      <c r="A6" s="100" t="s">
        <v>135</v>
      </c>
      <c r="B6" s="100"/>
      <c r="C6" s="100"/>
      <c r="D6" s="100"/>
      <c r="E6" s="100"/>
    </row>
    <row r="7" spans="1:5" ht="15.75">
      <c r="A7" s="100" t="s">
        <v>110</v>
      </c>
      <c r="B7" s="100"/>
      <c r="C7" s="100"/>
      <c r="D7" s="100"/>
      <c r="E7" s="100"/>
    </row>
    <row r="8" spans="1:5" ht="15.75">
      <c r="A8" s="6"/>
      <c r="B8" s="6"/>
      <c r="C8" s="6"/>
      <c r="D8" s="6"/>
      <c r="E8" s="6"/>
    </row>
    <row r="10" spans="1:5" ht="12.75">
      <c r="A10" s="114" t="s">
        <v>105</v>
      </c>
      <c r="B10" s="114" t="s">
        <v>106</v>
      </c>
      <c r="C10" s="114" t="s">
        <v>107</v>
      </c>
      <c r="D10" s="114"/>
      <c r="E10" s="114"/>
    </row>
    <row r="11" spans="1:5" ht="12.75">
      <c r="A11" s="114"/>
      <c r="B11" s="114"/>
      <c r="C11" s="4" t="s">
        <v>111</v>
      </c>
      <c r="D11" s="4" t="s">
        <v>151</v>
      </c>
      <c r="E11" s="4" t="s">
        <v>160</v>
      </c>
    </row>
    <row r="12" spans="1:5" ht="12.75">
      <c r="A12" s="4">
        <v>1</v>
      </c>
      <c r="B12" s="4" t="s">
        <v>28</v>
      </c>
      <c r="C12" s="4" t="s">
        <v>28</v>
      </c>
      <c r="D12" s="4" t="s">
        <v>28</v>
      </c>
      <c r="E12" s="4" t="s">
        <v>28</v>
      </c>
    </row>
    <row r="13" spans="1:5" ht="12.75">
      <c r="A13" s="4">
        <v>2</v>
      </c>
      <c r="B13" s="4" t="s">
        <v>28</v>
      </c>
      <c r="C13" s="4" t="s">
        <v>28</v>
      </c>
      <c r="D13" s="4" t="s">
        <v>28</v>
      </c>
      <c r="E13" s="4" t="s">
        <v>28</v>
      </c>
    </row>
    <row r="14" spans="1:5" ht="12.75">
      <c r="A14" s="4">
        <v>3</v>
      </c>
      <c r="B14" s="4" t="s">
        <v>28</v>
      </c>
      <c r="C14" s="4" t="s">
        <v>28</v>
      </c>
      <c r="D14" s="4" t="s">
        <v>28</v>
      </c>
      <c r="E14" s="4" t="s">
        <v>28</v>
      </c>
    </row>
    <row r="15" spans="1:5" ht="12.75">
      <c r="A15" s="4">
        <v>4</v>
      </c>
      <c r="B15" s="4" t="s">
        <v>28</v>
      </c>
      <c r="C15" s="4" t="s">
        <v>28</v>
      </c>
      <c r="D15" s="4" t="s">
        <v>28</v>
      </c>
      <c r="E15" s="4" t="s">
        <v>28</v>
      </c>
    </row>
    <row r="16" spans="1:5" ht="12.75">
      <c r="A16" s="4">
        <v>5</v>
      </c>
      <c r="B16" s="4" t="s">
        <v>28</v>
      </c>
      <c r="C16" s="4" t="s">
        <v>28</v>
      </c>
      <c r="D16" s="4" t="s">
        <v>28</v>
      </c>
      <c r="E16" s="4" t="s">
        <v>28</v>
      </c>
    </row>
    <row r="17" spans="1:5" ht="12.75">
      <c r="A17" s="4">
        <v>6</v>
      </c>
      <c r="B17" s="4" t="s">
        <v>28</v>
      </c>
      <c r="C17" s="4" t="s">
        <v>28</v>
      </c>
      <c r="D17" s="4" t="s">
        <v>28</v>
      </c>
      <c r="E17" s="4" t="s">
        <v>28</v>
      </c>
    </row>
    <row r="18" spans="1:5" ht="12.75">
      <c r="A18" s="4">
        <v>7</v>
      </c>
      <c r="B18" s="4" t="s">
        <v>28</v>
      </c>
      <c r="C18" s="4" t="s">
        <v>28</v>
      </c>
      <c r="D18" s="4" t="s">
        <v>28</v>
      </c>
      <c r="E18" s="4" t="s">
        <v>28</v>
      </c>
    </row>
    <row r="19" spans="1:5" ht="12.75">
      <c r="A19" s="4">
        <v>8</v>
      </c>
      <c r="B19" s="4" t="s">
        <v>28</v>
      </c>
      <c r="C19" s="4" t="s">
        <v>28</v>
      </c>
      <c r="D19" s="4" t="s">
        <v>28</v>
      </c>
      <c r="E19" s="4" t="s">
        <v>28</v>
      </c>
    </row>
    <row r="20" spans="1:5" ht="12.75">
      <c r="A20" s="4">
        <v>9</v>
      </c>
      <c r="B20" s="4" t="s">
        <v>28</v>
      </c>
      <c r="C20" s="4" t="s">
        <v>28</v>
      </c>
      <c r="D20" s="4" t="s">
        <v>28</v>
      </c>
      <c r="E20" s="4" t="s">
        <v>28</v>
      </c>
    </row>
    <row r="21" spans="1:5" ht="12.75">
      <c r="A21" s="111" t="s">
        <v>53</v>
      </c>
      <c r="B21" s="111"/>
      <c r="C21" s="23" t="s">
        <v>28</v>
      </c>
      <c r="D21" s="23" t="s">
        <v>28</v>
      </c>
      <c r="E21" s="23" t="s">
        <v>28</v>
      </c>
    </row>
  </sheetData>
  <mergeCells count="6">
    <mergeCell ref="A6:E6"/>
    <mergeCell ref="A7:E7"/>
    <mergeCell ref="A21:B21"/>
    <mergeCell ref="C10:E10"/>
    <mergeCell ref="A10:A11"/>
    <mergeCell ref="B10:B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D32" sqref="D32"/>
    </sheetView>
  </sheetViews>
  <sheetFormatPr defaultColWidth="9.00390625" defaultRowHeight="12.75"/>
  <cols>
    <col min="1" max="1" width="4.875" style="0" customWidth="1"/>
    <col min="2" max="2" width="24.875" style="0" customWidth="1"/>
    <col min="3" max="3" width="18.25390625" style="0" customWidth="1"/>
    <col min="4" max="4" width="30.125" style="0" customWidth="1"/>
    <col min="5" max="5" width="14.75390625" style="0" customWidth="1"/>
    <col min="6" max="6" width="13.125" style="0" customWidth="1"/>
  </cols>
  <sheetData>
    <row r="1" ht="12.75">
      <c r="D1" s="1" t="s">
        <v>113</v>
      </c>
    </row>
    <row r="2" ht="12.75">
      <c r="D2" s="1"/>
    </row>
    <row r="4" spans="1:4" ht="15.75">
      <c r="A4" s="100" t="s">
        <v>114</v>
      </c>
      <c r="B4" s="100"/>
      <c r="C4" s="100"/>
      <c r="D4" s="100"/>
    </row>
    <row r="5" spans="1:4" ht="15.75">
      <c r="A5" s="6"/>
      <c r="B5" s="6"/>
      <c r="C5" s="6"/>
      <c r="D5" s="6"/>
    </row>
    <row r="7" spans="1:4" ht="12.75">
      <c r="A7" s="4" t="s">
        <v>105</v>
      </c>
      <c r="B7" s="4" t="s">
        <v>1</v>
      </c>
      <c r="C7" s="4" t="s">
        <v>112</v>
      </c>
      <c r="D7" s="4" t="s">
        <v>179</v>
      </c>
    </row>
    <row r="8" spans="1:4" ht="12.75">
      <c r="A8" s="4">
        <v>1</v>
      </c>
      <c r="B8" s="4" t="s">
        <v>28</v>
      </c>
      <c r="C8" s="4" t="s">
        <v>28</v>
      </c>
      <c r="D8" s="4" t="s">
        <v>28</v>
      </c>
    </row>
    <row r="9" spans="1:4" ht="12.75">
      <c r="A9" s="4">
        <v>2</v>
      </c>
      <c r="B9" s="4" t="s">
        <v>28</v>
      </c>
      <c r="C9" s="4" t="s">
        <v>28</v>
      </c>
      <c r="D9" s="4" t="s">
        <v>28</v>
      </c>
    </row>
    <row r="10" spans="1:4" ht="12.75">
      <c r="A10" s="4">
        <v>3</v>
      </c>
      <c r="B10" s="4" t="s">
        <v>28</v>
      </c>
      <c r="C10" s="4" t="s">
        <v>28</v>
      </c>
      <c r="D10" s="4" t="s">
        <v>28</v>
      </c>
    </row>
    <row r="11" spans="1:4" ht="12.75">
      <c r="A11" s="4">
        <v>4</v>
      </c>
      <c r="B11" s="4" t="s">
        <v>28</v>
      </c>
      <c r="C11" s="4" t="s">
        <v>28</v>
      </c>
      <c r="D11" s="4" t="s">
        <v>28</v>
      </c>
    </row>
    <row r="12" spans="1:4" ht="12.75">
      <c r="A12" s="4">
        <v>5</v>
      </c>
      <c r="B12" s="4" t="s">
        <v>28</v>
      </c>
      <c r="C12" s="4" t="s">
        <v>28</v>
      </c>
      <c r="D12" s="4" t="s">
        <v>28</v>
      </c>
    </row>
    <row r="13" spans="1:4" ht="12.75">
      <c r="A13" s="4">
        <v>6</v>
      </c>
      <c r="B13" s="4" t="s">
        <v>28</v>
      </c>
      <c r="C13" s="4" t="s">
        <v>28</v>
      </c>
      <c r="D13" s="4" t="s">
        <v>28</v>
      </c>
    </row>
    <row r="14" spans="1:4" ht="12.75">
      <c r="A14" s="4">
        <v>7</v>
      </c>
      <c r="B14" s="4" t="s">
        <v>28</v>
      </c>
      <c r="C14" s="4" t="s">
        <v>28</v>
      </c>
      <c r="D14" s="4" t="s">
        <v>28</v>
      </c>
    </row>
    <row r="15" spans="1:4" ht="12.75">
      <c r="A15" s="4">
        <v>8</v>
      </c>
      <c r="B15" s="4" t="s">
        <v>28</v>
      </c>
      <c r="C15" s="4" t="s">
        <v>28</v>
      </c>
      <c r="D15" s="4" t="s">
        <v>28</v>
      </c>
    </row>
    <row r="16" spans="1:4" ht="12.75">
      <c r="A16" s="4">
        <v>9</v>
      </c>
      <c r="B16" s="4" t="s">
        <v>28</v>
      </c>
      <c r="C16" s="4" t="s">
        <v>28</v>
      </c>
      <c r="D16" s="4" t="s">
        <v>28</v>
      </c>
    </row>
    <row r="17" spans="1:4" ht="12.75">
      <c r="A17" s="4">
        <v>10</v>
      </c>
      <c r="B17" s="4" t="s">
        <v>28</v>
      </c>
      <c r="C17" s="4" t="s">
        <v>28</v>
      </c>
      <c r="D17" s="4" t="s">
        <v>28</v>
      </c>
    </row>
    <row r="18" spans="1:4" ht="12.75">
      <c r="A18" s="4">
        <v>11</v>
      </c>
      <c r="B18" s="4" t="s">
        <v>28</v>
      </c>
      <c r="C18" s="4" t="s">
        <v>28</v>
      </c>
      <c r="D18" s="4" t="s">
        <v>28</v>
      </c>
    </row>
    <row r="19" spans="1:4" ht="12.75">
      <c r="A19" s="4">
        <v>12</v>
      </c>
      <c r="B19" s="4" t="s">
        <v>28</v>
      </c>
      <c r="C19" s="4" t="s">
        <v>28</v>
      </c>
      <c r="D19" s="4" t="s">
        <v>28</v>
      </c>
    </row>
    <row r="20" spans="1:4" ht="12.75">
      <c r="A20" s="4">
        <v>13</v>
      </c>
      <c r="B20" s="4" t="s">
        <v>28</v>
      </c>
      <c r="C20" s="4" t="s">
        <v>28</v>
      </c>
      <c r="D20" s="4" t="s">
        <v>28</v>
      </c>
    </row>
    <row r="21" spans="1:4" ht="12.75">
      <c r="A21" s="4">
        <v>14</v>
      </c>
      <c r="B21" s="4" t="s">
        <v>28</v>
      </c>
      <c r="C21" s="4" t="s">
        <v>28</v>
      </c>
      <c r="D21" s="4" t="s">
        <v>28</v>
      </c>
    </row>
    <row r="22" spans="1:4" ht="12.75">
      <c r="A22" s="4">
        <v>15</v>
      </c>
      <c r="B22" s="4" t="s">
        <v>28</v>
      </c>
      <c r="C22" s="4" t="s">
        <v>28</v>
      </c>
      <c r="D22" s="4" t="s">
        <v>28</v>
      </c>
    </row>
    <row r="23" spans="1:4" ht="12.75">
      <c r="A23" s="111" t="s">
        <v>8</v>
      </c>
      <c r="B23" s="111"/>
      <c r="C23" s="111"/>
      <c r="D23" s="23" t="s">
        <v>28</v>
      </c>
    </row>
    <row r="27" spans="1:4" ht="15.75">
      <c r="A27" s="100" t="s">
        <v>116</v>
      </c>
      <c r="B27" s="100"/>
      <c r="C27" s="100"/>
      <c r="D27" s="100"/>
    </row>
    <row r="28" spans="1:4" ht="15.75">
      <c r="A28" s="100" t="s">
        <v>115</v>
      </c>
      <c r="B28" s="100"/>
      <c r="C28" s="100"/>
      <c r="D28" s="100"/>
    </row>
    <row r="29" spans="1:4" ht="15.75">
      <c r="A29" s="6"/>
      <c r="B29" s="6"/>
      <c r="C29" s="6"/>
      <c r="D29" s="6"/>
    </row>
    <row r="31" spans="1:4" ht="12.75">
      <c r="A31" s="4" t="s">
        <v>105</v>
      </c>
      <c r="B31" s="4" t="s">
        <v>1</v>
      </c>
      <c r="C31" s="4" t="s">
        <v>112</v>
      </c>
      <c r="D31" s="4" t="s">
        <v>179</v>
      </c>
    </row>
    <row r="32" spans="1:4" ht="12.75">
      <c r="A32" s="4">
        <v>1</v>
      </c>
      <c r="B32" s="4" t="s">
        <v>28</v>
      </c>
      <c r="C32" s="4" t="s">
        <v>28</v>
      </c>
      <c r="D32" s="4" t="s">
        <v>28</v>
      </c>
    </row>
    <row r="33" spans="1:4" ht="12.75">
      <c r="A33" s="4">
        <v>2</v>
      </c>
      <c r="B33" s="4" t="s">
        <v>28</v>
      </c>
      <c r="C33" s="4" t="s">
        <v>28</v>
      </c>
      <c r="D33" s="4" t="s">
        <v>28</v>
      </c>
    </row>
    <row r="34" spans="1:4" ht="12.75">
      <c r="A34" s="4">
        <v>3</v>
      </c>
      <c r="B34" s="4" t="s">
        <v>28</v>
      </c>
      <c r="C34" s="4" t="s">
        <v>28</v>
      </c>
      <c r="D34" s="4" t="s">
        <v>28</v>
      </c>
    </row>
    <row r="35" spans="1:4" ht="12.75">
      <c r="A35" s="4">
        <v>4</v>
      </c>
      <c r="B35" s="4" t="s">
        <v>28</v>
      </c>
      <c r="C35" s="4" t="s">
        <v>28</v>
      </c>
      <c r="D35" s="4" t="s">
        <v>28</v>
      </c>
    </row>
    <row r="36" spans="1:4" ht="12.75">
      <c r="A36" s="4">
        <v>5</v>
      </c>
      <c r="B36" s="4" t="s">
        <v>28</v>
      </c>
      <c r="C36" s="4" t="s">
        <v>28</v>
      </c>
      <c r="D36" s="4" t="s">
        <v>28</v>
      </c>
    </row>
    <row r="37" spans="1:4" ht="12.75">
      <c r="A37" s="4">
        <v>6</v>
      </c>
      <c r="B37" s="4" t="s">
        <v>28</v>
      </c>
      <c r="C37" s="4" t="s">
        <v>28</v>
      </c>
      <c r="D37" s="4" t="s">
        <v>28</v>
      </c>
    </row>
    <row r="38" spans="1:4" ht="12.75">
      <c r="A38" s="4">
        <v>7</v>
      </c>
      <c r="B38" s="4" t="s">
        <v>28</v>
      </c>
      <c r="C38" s="4" t="s">
        <v>28</v>
      </c>
      <c r="D38" s="4" t="s">
        <v>28</v>
      </c>
    </row>
    <row r="39" spans="1:4" ht="12.75">
      <c r="A39" s="4">
        <v>8</v>
      </c>
      <c r="B39" s="4" t="s">
        <v>28</v>
      </c>
      <c r="C39" s="4" t="s">
        <v>28</v>
      </c>
      <c r="D39" s="4" t="s">
        <v>28</v>
      </c>
    </row>
    <row r="40" spans="1:4" ht="12.75">
      <c r="A40" s="4">
        <v>9</v>
      </c>
      <c r="B40" s="4" t="s">
        <v>28</v>
      </c>
      <c r="C40" s="4" t="s">
        <v>28</v>
      </c>
      <c r="D40" s="4" t="s">
        <v>28</v>
      </c>
    </row>
    <row r="41" spans="1:4" ht="12.75">
      <c r="A41" s="4">
        <v>10</v>
      </c>
      <c r="B41" s="4" t="s">
        <v>28</v>
      </c>
      <c r="C41" s="4" t="s">
        <v>28</v>
      </c>
      <c r="D41" s="4" t="s">
        <v>28</v>
      </c>
    </row>
    <row r="42" spans="1:4" ht="12.75">
      <c r="A42" s="4">
        <v>11</v>
      </c>
      <c r="B42" s="4" t="s">
        <v>28</v>
      </c>
      <c r="C42" s="4" t="s">
        <v>28</v>
      </c>
      <c r="D42" s="4" t="s">
        <v>28</v>
      </c>
    </row>
    <row r="43" spans="1:4" ht="12.75">
      <c r="A43" s="4">
        <v>12</v>
      </c>
      <c r="B43" s="4" t="s">
        <v>28</v>
      </c>
      <c r="C43" s="4" t="s">
        <v>28</v>
      </c>
      <c r="D43" s="4" t="s">
        <v>28</v>
      </c>
    </row>
    <row r="44" spans="1:4" ht="12.75">
      <c r="A44" s="4">
        <v>13</v>
      </c>
      <c r="B44" s="4" t="s">
        <v>28</v>
      </c>
      <c r="C44" s="4" t="s">
        <v>28</v>
      </c>
      <c r="D44" s="4" t="s">
        <v>28</v>
      </c>
    </row>
    <row r="45" spans="1:4" ht="12.75">
      <c r="A45" s="4">
        <v>14</v>
      </c>
      <c r="B45" s="4" t="s">
        <v>28</v>
      </c>
      <c r="C45" s="4" t="s">
        <v>28</v>
      </c>
      <c r="D45" s="4" t="s">
        <v>28</v>
      </c>
    </row>
    <row r="46" spans="1:4" ht="12.75">
      <c r="A46" s="4">
        <v>15</v>
      </c>
      <c r="B46" s="4" t="s">
        <v>28</v>
      </c>
      <c r="C46" s="4" t="s">
        <v>28</v>
      </c>
      <c r="D46" s="4" t="s">
        <v>28</v>
      </c>
    </row>
    <row r="47" spans="1:4" ht="12.75">
      <c r="A47" s="111" t="s">
        <v>8</v>
      </c>
      <c r="B47" s="111"/>
      <c r="C47" s="111"/>
      <c r="D47" s="23" t="s">
        <v>28</v>
      </c>
    </row>
  </sheetData>
  <mergeCells count="5">
    <mergeCell ref="A23:C23"/>
    <mergeCell ref="A4:D4"/>
    <mergeCell ref="A27:D27"/>
    <mergeCell ref="A47:C47"/>
    <mergeCell ref="A28:D2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24"/>
  <sheetViews>
    <sheetView workbookViewId="0" topLeftCell="A1">
      <selection activeCell="A18" sqref="A18"/>
    </sheetView>
  </sheetViews>
  <sheetFormatPr defaultColWidth="9.00390625" defaultRowHeight="12.75"/>
  <cols>
    <col min="1" max="1" width="45.875" style="0" customWidth="1"/>
    <col min="2" max="2" width="19.875" style="0" customWidth="1"/>
    <col min="3" max="3" width="13.375" style="0" customWidth="1"/>
    <col min="4" max="4" width="15.00390625" style="0" customWidth="1"/>
    <col min="5" max="5" width="14.75390625" style="0" customWidth="1"/>
    <col min="6" max="6" width="13.125" style="0" customWidth="1"/>
  </cols>
  <sheetData>
    <row r="2" ht="12.75">
      <c r="C2" t="s">
        <v>104</v>
      </c>
    </row>
    <row r="6" spans="1:3" ht="15.75">
      <c r="A6" s="100" t="s">
        <v>101</v>
      </c>
      <c r="B6" s="100"/>
      <c r="C6" s="100"/>
    </row>
    <row r="7" spans="1:3" ht="15.75">
      <c r="A7" s="100" t="s">
        <v>102</v>
      </c>
      <c r="B7" s="100"/>
      <c r="C7" s="100"/>
    </row>
    <row r="8" spans="1:3" ht="15.75">
      <c r="A8" s="6"/>
      <c r="B8" s="6"/>
      <c r="C8" s="6"/>
    </row>
    <row r="10" spans="1:3" ht="12.75">
      <c r="A10" s="4" t="s">
        <v>44</v>
      </c>
      <c r="B10" s="4" t="s">
        <v>86</v>
      </c>
      <c r="C10" s="4" t="s">
        <v>87</v>
      </c>
    </row>
    <row r="11" spans="1:3" ht="12.75">
      <c r="A11" s="31" t="s">
        <v>93</v>
      </c>
      <c r="B11" s="32" t="s">
        <v>88</v>
      </c>
      <c r="C11" s="31">
        <v>245.49</v>
      </c>
    </row>
    <row r="12" spans="1:3" ht="12.75">
      <c r="A12" s="31" t="s">
        <v>94</v>
      </c>
      <c r="B12" s="32" t="s">
        <v>88</v>
      </c>
      <c r="C12" s="31">
        <v>0</v>
      </c>
    </row>
    <row r="13" spans="1:3" ht="12.75">
      <c r="A13" s="31" t="s">
        <v>95</v>
      </c>
      <c r="B13" s="32" t="s">
        <v>88</v>
      </c>
      <c r="C13" s="31">
        <v>0</v>
      </c>
    </row>
    <row r="14" spans="1:3" ht="12.75">
      <c r="A14" s="31" t="s">
        <v>96</v>
      </c>
      <c r="B14" s="32" t="s">
        <v>88</v>
      </c>
      <c r="C14" s="31">
        <v>0</v>
      </c>
    </row>
    <row r="15" spans="1:3" ht="12.75">
      <c r="A15" s="31" t="s">
        <v>97</v>
      </c>
      <c r="B15" s="32" t="s">
        <v>88</v>
      </c>
      <c r="C15" s="31">
        <v>0</v>
      </c>
    </row>
    <row r="16" spans="1:3" ht="12.75">
      <c r="A16" s="31" t="s">
        <v>98</v>
      </c>
      <c r="B16" s="35" t="s">
        <v>89</v>
      </c>
      <c r="C16" s="31">
        <v>0</v>
      </c>
    </row>
    <row r="17" spans="1:3" ht="12.75">
      <c r="A17" s="90" t="s">
        <v>162</v>
      </c>
      <c r="B17" s="91"/>
      <c r="C17" s="91"/>
    </row>
    <row r="18" spans="1:3" ht="12.75">
      <c r="A18" s="31" t="s">
        <v>90</v>
      </c>
      <c r="B18" s="33" t="s">
        <v>99</v>
      </c>
      <c r="C18" s="31">
        <v>0</v>
      </c>
    </row>
    <row r="19" spans="1:3" ht="12.75">
      <c r="A19" s="31" t="s">
        <v>91</v>
      </c>
      <c r="B19" s="33" t="s">
        <v>99</v>
      </c>
      <c r="C19" s="31">
        <v>0</v>
      </c>
    </row>
    <row r="20" spans="1:3" ht="12.75">
      <c r="A20" s="31" t="s">
        <v>92</v>
      </c>
      <c r="B20" s="33" t="s">
        <v>99</v>
      </c>
      <c r="C20" s="31">
        <v>0</v>
      </c>
    </row>
    <row r="24" ht="12.75">
      <c r="A24" t="s">
        <v>103</v>
      </c>
    </row>
  </sheetData>
  <mergeCells count="3">
    <mergeCell ref="A17:C17"/>
    <mergeCell ref="A6:C6"/>
    <mergeCell ref="A7:C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Chrzanowie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 Guzik</dc:creator>
  <cp:keywords/>
  <dc:description/>
  <cp:lastModifiedBy>Anna Guzik</cp:lastModifiedBy>
  <cp:lastPrinted>2008-11-20T08:00:01Z</cp:lastPrinted>
  <dcterms:created xsi:type="dcterms:W3CDTF">2003-12-10T13:07:35Z</dcterms:created>
  <dcterms:modified xsi:type="dcterms:W3CDTF">2008-11-20T08:00:03Z</dcterms:modified>
  <cp:category/>
  <cp:version/>
  <cp:contentType/>
  <cp:contentStatus/>
</cp:coreProperties>
</file>